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5" yWindow="360" windowWidth="15465" windowHeight="9720"/>
  </bookViews>
  <sheets>
    <sheet name="Лист1" sheetId="1" r:id="rId1"/>
    <sheet name="Лист2" sheetId="2" r:id="rId2"/>
    <sheet name="Лист3" sheetId="3" r:id="rId3"/>
  </sheets>
  <definedNames>
    <definedName name="www.yandex.ru" localSheetId="0">Лист1!#REF!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102" i="1"/>
  <c r="E103" i="1"/>
  <c r="E106" i="1"/>
  <c r="E107" i="1"/>
  <c r="F107" i="1"/>
  <c r="F10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56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02" i="1"/>
  <c r="F103" i="1"/>
  <c r="E87" i="1" l="1"/>
  <c r="F87" i="1"/>
</calcChain>
</file>

<file path=xl/connections.xml><?xml version="1.0" encoding="utf-8"?>
<connections xmlns="http://schemas.openxmlformats.org/spreadsheetml/2006/main">
  <connection id="1" name="Подключение" type="4" refreshedVersion="3" background="1" saveData="1">
    <webPr sourceData="1" parsePre="1" consecutive="1" xl2000="1" url="http://www.yandex.ru" htmlTables="1">
      <tables count="1">
        <x v="13"/>
      </tables>
    </webPr>
  </connection>
</connections>
</file>

<file path=xl/sharedStrings.xml><?xml version="1.0" encoding="utf-8"?>
<sst xmlns="http://schemas.openxmlformats.org/spreadsheetml/2006/main" count="313" uniqueCount="303">
  <si>
    <t>Погружной насос для чистой воды VMtec INTEGRA 440 FS</t>
  </si>
  <si>
    <t>Погружной насос для чистой воды VMtec TKX 8000</t>
  </si>
  <si>
    <t>Погружной насос для грязной воды для чистой воды VMtec TKX 12000</t>
  </si>
  <si>
    <t>Погружной насос для грязной воды VMtec TVX 8000</t>
  </si>
  <si>
    <t>Погружной насос для грязной воды VMtec TVX 12000</t>
  </si>
  <si>
    <t>Погружной насос для грязной воды VMtec DTX 7500 T</t>
  </si>
  <si>
    <t>Погружной насос для грязной воды VMtec Maxima 180 SX</t>
  </si>
  <si>
    <t>Погружной насос для грязной воды VMtec Maxima 250 SX</t>
  </si>
  <si>
    <t>Погружной насос для грязной воды VMtec Maxima 300 SX</t>
  </si>
  <si>
    <t>Погружной насос для грязной воды VMtec Maxima 400 SX</t>
  </si>
  <si>
    <t>Погружной насос для грязной воды VMtec DIO 45/13</t>
  </si>
  <si>
    <t>Погружной насос для грязной воды VMtec DRAIN 6000/36</t>
  </si>
  <si>
    <t>Насос для дизельного топлива VMtec MULTIOIL</t>
  </si>
  <si>
    <t>наименование</t>
  </si>
  <si>
    <t>Погружной насос для чистой воды VMtec AJ 4 55/50</t>
  </si>
  <si>
    <t>Погружной насос для чистой воды VMtec EJ 6 Plus</t>
  </si>
  <si>
    <t>Насосы для прекачки дизельного топлива, масла, антифриза</t>
  </si>
  <si>
    <t>Водоснабжение</t>
  </si>
  <si>
    <t xml:space="preserve">Водоотведение </t>
  </si>
  <si>
    <t>Насосное оборудование Vmtec (Германия)</t>
  </si>
  <si>
    <t>Поверхностные горизонтальные насосы для водоснабжения</t>
  </si>
  <si>
    <t>Насос для дизельного топлива VMtec MULTIOIL MAXI (с цифровым счетчиком)</t>
  </si>
  <si>
    <t>Насос для дизельного топлива VMtec MULTIOIL MIDI (со механическим счетчиком)</t>
  </si>
  <si>
    <t>VMtec ALTERA VMEH 3/2 M</t>
  </si>
  <si>
    <t>VMtec ALTERA VMEH 3/2 T</t>
  </si>
  <si>
    <t>VMtec ALTERA VMEH 3/3 M</t>
  </si>
  <si>
    <t>VMtec ALTERA VMEH 3/3 T</t>
  </si>
  <si>
    <t>VMtec ALTERA VMEH 3/4 M</t>
  </si>
  <si>
    <t>VMtec ALTERA VMEH 3/4 T</t>
  </si>
  <si>
    <t>VMtec ALTERA VMEH 3/5 T</t>
  </si>
  <si>
    <t>VMtec ALTERA VMEH 3/5 M</t>
  </si>
  <si>
    <t>VMtec ALTERA VMEH 3/6 T</t>
  </si>
  <si>
    <t>VMtec ALTERA VMEH 3/6 M</t>
  </si>
  <si>
    <t>VMtec ALTERA VMEH 3/7 M</t>
  </si>
  <si>
    <t>VMtec ALTERA VMEH 3/7 T</t>
  </si>
  <si>
    <t>VMtec ALTERA VMEH 3/8 T</t>
  </si>
  <si>
    <t>VMtec ALTERA VMEH 3/8 M</t>
  </si>
  <si>
    <t>VMtec ALTERA VMEH 3/9 M</t>
  </si>
  <si>
    <t>VMtec ALTERA VMEH 3/9 T</t>
  </si>
  <si>
    <t>VMtec ALTERA VMEH 5/2 M</t>
  </si>
  <si>
    <t>VMtec ALTERA VMEH 5/2 T</t>
  </si>
  <si>
    <t>VMtec ALTERA VMEH 5/3 M</t>
  </si>
  <si>
    <t>VMtec ALTERA VMEH 5/3 T</t>
  </si>
  <si>
    <t>VMtec ALTERA VMEH 5/4 M</t>
  </si>
  <si>
    <t>VMtec ALTERA VMEH 5/4 T</t>
  </si>
  <si>
    <t>VMtec ALTERA VMEH 5/5 M</t>
  </si>
  <si>
    <t>VMtec ALTERA VMEH 5/5 T</t>
  </si>
  <si>
    <t>VMtec ALTERA VMEH 5/6 M</t>
  </si>
  <si>
    <t>VMtec ALTERA VMEH 5/6 T</t>
  </si>
  <si>
    <t>VMtec ALTERA VMEH 5/7 M</t>
  </si>
  <si>
    <t>VMtec ALTERA VMEH 5/7 T</t>
  </si>
  <si>
    <t>VMtec ALTERA VMEH 5/8 M</t>
  </si>
  <si>
    <t>VMtec ALTERA VMEH 5/8 T</t>
  </si>
  <si>
    <t>VMtec ALTERA VMEH 5/9 T</t>
  </si>
  <si>
    <t>VMtec ALTERA VMEH 9/2 M</t>
  </si>
  <si>
    <t>VMtec ALTERA VMEH 9/2 T</t>
  </si>
  <si>
    <t>VMtec ALTERA VMEH 9/3 M</t>
  </si>
  <si>
    <t>VMtec ALTERA VMEH 9/3 T</t>
  </si>
  <si>
    <t>VMtec ALTERA VMEH 9/4 M</t>
  </si>
  <si>
    <t>VMtec ALTERA VMEH 9/4 T</t>
  </si>
  <si>
    <t>VMtec ALTERA VMEH 9/5 T</t>
  </si>
  <si>
    <t>VMtec ALTERA VMEH 9/6 T</t>
  </si>
  <si>
    <t xml:space="preserve">Vmtec AQUA VES5 3/3 M </t>
  </si>
  <si>
    <t xml:space="preserve">Vmtec AQUA VES5 3/3 MA </t>
  </si>
  <si>
    <t>Vmtec AQUA VES5 3/3 T</t>
  </si>
  <si>
    <t xml:space="preserve">Vmtec AQUA VES5 3/4 M </t>
  </si>
  <si>
    <t xml:space="preserve">Vmtec AQUA VES5 3/4 MA </t>
  </si>
  <si>
    <t xml:space="preserve">Vmtec AQUA VES5 3/4 T </t>
  </si>
  <si>
    <t xml:space="preserve">Vmtec AQUA VES5 3/5 M </t>
  </si>
  <si>
    <t>Vmtec AQUA VES5 3/5 MA</t>
  </si>
  <si>
    <t xml:space="preserve">Vmtec AQUA VES5 3/6 M </t>
  </si>
  <si>
    <t>Vmtec AQUA VES5 3/6 MA</t>
  </si>
  <si>
    <t>Vmtec AQUA VES5 3/5 T</t>
  </si>
  <si>
    <t xml:space="preserve">Vmtec AQUA VES5 3/6 T </t>
  </si>
  <si>
    <t xml:space="preserve">Vmtec AQUA VES5 3/7 M </t>
  </si>
  <si>
    <t>Vmtec AQUA VES5 3/7 MA</t>
  </si>
  <si>
    <t>Vmtec AQUA VES5 3/7 T</t>
  </si>
  <si>
    <t xml:space="preserve">Vmtec AQUA VES5 3/8 M </t>
  </si>
  <si>
    <t>Vmtec AQUA VES5 3/8 MA</t>
  </si>
  <si>
    <t xml:space="preserve">Vmtec AQUA VES5 3/8 T </t>
  </si>
  <si>
    <t xml:space="preserve">Vmtec AQUA VES5 5/3 M </t>
  </si>
  <si>
    <t xml:space="preserve">Vmtec AQUA VES5 5/3 MA </t>
  </si>
  <si>
    <t>Vmtec AQUA VES5 5/3 T</t>
  </si>
  <si>
    <t xml:space="preserve">Vmtec AQUA VES5 5/4 M </t>
  </si>
  <si>
    <t xml:space="preserve">Vmtec AQUA VES5 5/4 MA </t>
  </si>
  <si>
    <t xml:space="preserve">Vmtec AQUA VES5 5/4 T </t>
  </si>
  <si>
    <t xml:space="preserve">Vmtec AQUA VES5 5/5 M </t>
  </si>
  <si>
    <t>Vmtec AQUA VES5 5/5 MA</t>
  </si>
  <si>
    <t>Vmtec AQUA VES5 5/5 T</t>
  </si>
  <si>
    <t xml:space="preserve">Vmtec AQUA VES5 5/6 M </t>
  </si>
  <si>
    <t>Vmtec AQUA VES5 5/6 MA</t>
  </si>
  <si>
    <t xml:space="preserve">Vmtec AQUA VES5 5/6 T </t>
  </si>
  <si>
    <t>Блоки автоматики</t>
  </si>
  <si>
    <t>Vmtec PRESSCONTROL TIME 2.2BAR</t>
  </si>
  <si>
    <t>Vmtec PRESSCONTROL TIME 1.5BAR</t>
  </si>
  <si>
    <t>Погружные насосы для водоснабжения (колодезные)</t>
  </si>
  <si>
    <t>Партнер €</t>
  </si>
  <si>
    <r>
      <t xml:space="preserve">Дилер </t>
    </r>
    <r>
      <rPr>
        <b/>
        <sz val="11"/>
        <color theme="1"/>
        <rFont val="Calibri"/>
        <family val="2"/>
        <charset val="204"/>
      </rPr>
      <t>€</t>
    </r>
  </si>
  <si>
    <t>Розница €</t>
  </si>
  <si>
    <t>Мощность, кВт</t>
  </si>
  <si>
    <t>Напор, м</t>
  </si>
  <si>
    <t>Произв-ть, м3/час</t>
  </si>
  <si>
    <t xml:space="preserve">                      Погружные скважинные насосы</t>
  </si>
  <si>
    <t>0.37</t>
  </si>
  <si>
    <t>Скважинные насосы VMtec VS1/10</t>
  </si>
  <si>
    <t>Скважинные насосы VMtec VS1/13</t>
  </si>
  <si>
    <t>Скважинные насосы VMtec VS1/19</t>
  </si>
  <si>
    <t>Скважинные насосы VMtec VS1/26</t>
  </si>
  <si>
    <t>Скважинные насосы VMtec VS1/38</t>
  </si>
  <si>
    <t>Скважинные насосы VMtec VS2/5</t>
  </si>
  <si>
    <t>Скважинные насосы VMtec VS2/7</t>
  </si>
  <si>
    <t>Скважинные насосы VMtec VS2/10</t>
  </si>
  <si>
    <t>Скважинные насосы VMtec VS2/14</t>
  </si>
  <si>
    <t>Скважинные насосы VMtec VS2/20</t>
  </si>
  <si>
    <t>Скважинные насосы VMtec VS2/27</t>
  </si>
  <si>
    <t>Скважинные насосы VMtec VS2/39</t>
  </si>
  <si>
    <t>Скважинные насосы VMtec VS3/4</t>
  </si>
  <si>
    <t>Скважинные насосы VMtec VS3/7</t>
  </si>
  <si>
    <t>Скважинные насосы VMtec VS3/10</t>
  </si>
  <si>
    <t>Скважинные насосы VMtec VS3/15</t>
  </si>
  <si>
    <t>Скважинные насосы VMtec VS3/20</t>
  </si>
  <si>
    <t>Скважинные насосы VMtec VS3/30</t>
  </si>
  <si>
    <t>Скважинные насосы VMtec VS4/4</t>
  </si>
  <si>
    <t>Скважинные насосы VMtec VS4/7</t>
  </si>
  <si>
    <t>Скважинные насосы VMtec VS4/10</t>
  </si>
  <si>
    <t>Скважинные насосы VMtec VS4/14</t>
  </si>
  <si>
    <t>Скважинные насосы VMtec VS4/18</t>
  </si>
  <si>
    <t>Скважинные насосы VMtec VS4/27</t>
  </si>
  <si>
    <t>Скважинные насосы VMtec VS6/9</t>
  </si>
  <si>
    <t>Скважинные насосы VMtec VS6/13</t>
  </si>
  <si>
    <t>Скважинные насосы VMtec VS6/19</t>
  </si>
  <si>
    <t>Скважинные насосы VMtec VS8/4</t>
  </si>
  <si>
    <t>Скважинные насосы VMtec VS8/6</t>
  </si>
  <si>
    <t>Скважинные насосы VMtec VS8/9</t>
  </si>
  <si>
    <t>Скважинные насосы VMtec VS8/14</t>
  </si>
  <si>
    <t>Скважинные насосы VMtec VS9/7</t>
  </si>
  <si>
    <t>Скважинные насосы VMtec VS9/10</t>
  </si>
  <si>
    <t>Скважинные насосы VMtec VS9/14</t>
  </si>
  <si>
    <t>Скважинные насосы VMtec VS10/5</t>
  </si>
  <si>
    <t>Скважинные насосы VMtec V10/7</t>
  </si>
  <si>
    <t>Скважинные насосы VMtec VS10/11</t>
  </si>
  <si>
    <t>Скважинные насосы VMtec VS15/8</t>
  </si>
  <si>
    <t>Скважинные насосы VMtec VS6/6</t>
  </si>
  <si>
    <t>Циркуляционные насосы</t>
  </si>
  <si>
    <t>PUMP UPSVm 25-20-130</t>
  </si>
  <si>
    <t>Дилер € от 100 шт</t>
  </si>
  <si>
    <t>Партнер € от 50 шт</t>
  </si>
  <si>
    <t>PUMP UPSVm 25-15-130</t>
  </si>
  <si>
    <t>PUMP UPSVm 25-25-130</t>
  </si>
  <si>
    <t>PUMP UPSVm 25-25-180</t>
  </si>
  <si>
    <t>PUMP UPSVm 35-15-130</t>
  </si>
  <si>
    <t>PUMP UPSVm 55-25-130</t>
  </si>
  <si>
    <t>PUMP UPSVm 65-25-130</t>
  </si>
  <si>
    <t xml:space="preserve">Розница € </t>
  </si>
  <si>
    <t>PUMP UPSVm 25-20-180</t>
  </si>
  <si>
    <t>PUMP UPSVm 25-32-180</t>
  </si>
  <si>
    <t>PUMP UPSVm 35-20-130</t>
  </si>
  <si>
    <t>PUMP UPSVm 35-25-130</t>
  </si>
  <si>
    <t>PUMP UPSVm 35-20-180</t>
  </si>
  <si>
    <t>PUMP UPSVm 35-25-180</t>
  </si>
  <si>
    <t>PUMP UPSVm 35-32-180</t>
  </si>
  <si>
    <t>PUMP UPSVm 55-20-130</t>
  </si>
  <si>
    <t>PUMP UPSVm 55-20-180</t>
  </si>
  <si>
    <t>PUMP UPSVm 55-25-180</t>
  </si>
  <si>
    <t>PUMP UPSVm 55-32-180</t>
  </si>
  <si>
    <t>PUMP UPSVm 65-20-130</t>
  </si>
  <si>
    <t>PUMP UPSVm 65-20-180</t>
  </si>
  <si>
    <t>PUMP UPSVm 65-25-180</t>
  </si>
  <si>
    <t>PUMP UPSVm 65-32-180</t>
  </si>
  <si>
    <t>PUMP UPSVm 75-25-130</t>
  </si>
  <si>
    <t>PUMP UPSVm 75-32-130</t>
  </si>
  <si>
    <t>PUMP UPSVm75-25-180</t>
  </si>
  <si>
    <t>PUMP UPSVm 75-32-180</t>
  </si>
  <si>
    <t>PUMP UPSVm 65-15-130</t>
  </si>
  <si>
    <t>PUMP UPSVm 55-15-130</t>
  </si>
  <si>
    <t>Монтажная длинна, мм</t>
  </si>
  <si>
    <r>
      <rPr>
        <sz val="22"/>
        <color theme="1"/>
        <rFont val="Calibri"/>
        <family val="2"/>
        <charset val="204"/>
      </rPr>
      <t xml:space="preserve">ø </t>
    </r>
    <r>
      <rPr>
        <b/>
        <sz val="11"/>
        <color theme="1"/>
        <rFont val="Calibri"/>
        <family val="2"/>
        <charset val="204"/>
      </rPr>
      <t>гайки, мм</t>
    </r>
  </si>
  <si>
    <t>€ 405,23</t>
  </si>
  <si>
    <t>€ 486,28</t>
  </si>
  <si>
    <t>€ 347,03</t>
  </si>
  <si>
    <t>€ 416,44</t>
  </si>
  <si>
    <t>€ 499,72</t>
  </si>
  <si>
    <t>€ 380,84</t>
  </si>
  <si>
    <t>€ 457,01</t>
  </si>
  <si>
    <t>€ 548,41</t>
  </si>
  <si>
    <t>€ 424,61</t>
  </si>
  <si>
    <t>€ 509,53</t>
  </si>
  <si>
    <t>€ 611,44</t>
  </si>
  <si>
    <t>€ 503,37</t>
  </si>
  <si>
    <t>€ 604,05</t>
  </si>
  <si>
    <t>€ 724,86</t>
  </si>
  <si>
    <t>€ 321,70</t>
  </si>
  <si>
    <t>€ 386,03</t>
  </si>
  <si>
    <t>€ 463,24</t>
  </si>
  <si>
    <t>€ 327,89</t>
  </si>
  <si>
    <t>€ 393,46</t>
  </si>
  <si>
    <t>€ 472,16</t>
  </si>
  <si>
    <t>€ 351,99</t>
  </si>
  <si>
    <t>€ 422,39</t>
  </si>
  <si>
    <t>€ 506,87</t>
  </si>
  <si>
    <t>€ 380,80</t>
  </si>
  <si>
    <t>€ 456,96</t>
  </si>
  <si>
    <t>€ 548,36</t>
  </si>
  <si>
    <t>€ 435,73</t>
  </si>
  <si>
    <t>€ 522,87</t>
  </si>
  <si>
    <t>€ 627,45</t>
  </si>
  <si>
    <t>€ 523,77</t>
  </si>
  <si>
    <t>€ 628,53</t>
  </si>
  <si>
    <t>€ 754,23</t>
  </si>
  <si>
    <t>€ 654,82</t>
  </si>
  <si>
    <t>€ 785,79</t>
  </si>
  <si>
    <t>€ 942,95</t>
  </si>
  <si>
    <t>€ 321,54</t>
  </si>
  <si>
    <t>€ 385,85</t>
  </si>
  <si>
    <t>€ 463,02</t>
  </si>
  <si>
    <t>€ 347,87</t>
  </si>
  <si>
    <t>€ 417,44</t>
  </si>
  <si>
    <t>€ 500,93</t>
  </si>
  <si>
    <t>€ 375,90</t>
  </si>
  <si>
    <t>€ 451,08</t>
  </si>
  <si>
    <t>€ 541,30</t>
  </si>
  <si>
    <t>€ 431,39</t>
  </si>
  <si>
    <t>€ 517,67</t>
  </si>
  <si>
    <t>€ 621,20</t>
  </si>
  <si>
    <t>€ 512,16</t>
  </si>
  <si>
    <t>€ 614,59</t>
  </si>
  <si>
    <t>€ 737,51</t>
  </si>
  <si>
    <t>€ 644,40</t>
  </si>
  <si>
    <t>€ 773,28</t>
  </si>
  <si>
    <t>€ 927,94</t>
  </si>
  <si>
    <t>€ 321,64</t>
  </si>
  <si>
    <t>€ 385,97</t>
  </si>
  <si>
    <t>€ 463,17</t>
  </si>
  <si>
    <t>€ 348,02</t>
  </si>
  <si>
    <t>€ 417,63</t>
  </si>
  <si>
    <t>€ 501,15</t>
  </si>
  <si>
    <t>€ 376,16</t>
  </si>
  <si>
    <t>€ 451,39</t>
  </si>
  <si>
    <t>€ 541,67</t>
  </si>
  <si>
    <t>€ 427,93</t>
  </si>
  <si>
    <t>€ 513,52</t>
  </si>
  <si>
    <t>€ 616,23</t>
  </si>
  <si>
    <t>€ 505,09</t>
  </si>
  <si>
    <t>€ 606,11</t>
  </si>
  <si>
    <t>€ 727,33</t>
  </si>
  <si>
    <t>€ 628,97</t>
  </si>
  <si>
    <t>€ 754,77</t>
  </si>
  <si>
    <t>€ 905,72</t>
  </si>
  <si>
    <t>€ 366,92</t>
  </si>
  <si>
    <t>€ 440,31</t>
  </si>
  <si>
    <t>€ 528,37</t>
  </si>
  <si>
    <t>€ 417,05</t>
  </si>
  <si>
    <t>€ 500,46</t>
  </si>
  <si>
    <t>€ 600,55</t>
  </si>
  <si>
    <t>€ 501,89</t>
  </si>
  <si>
    <t>€ 602,27</t>
  </si>
  <si>
    <t>€ 722,73</t>
  </si>
  <si>
    <t>€ 623,30</t>
  </si>
  <si>
    <t>€ 747,96</t>
  </si>
  <si>
    <t>€ 897,55</t>
  </si>
  <si>
    <t>€ 358,41</t>
  </si>
  <si>
    <t>€ 430,09</t>
  </si>
  <si>
    <t>€ 516,11</t>
  </si>
  <si>
    <t>€ 404,10</t>
  </si>
  <si>
    <t>€ 484,91</t>
  </si>
  <si>
    <t>€ 581,90</t>
  </si>
  <si>
    <t>€ 479,39</t>
  </si>
  <si>
    <t>€ 575,27</t>
  </si>
  <si>
    <t>€ 690,33</t>
  </si>
  <si>
    <t>€ 597,76</t>
  </si>
  <si>
    <t>€ 717,31</t>
  </si>
  <si>
    <t>€ 860,77</t>
  </si>
  <si>
    <t>€ 441,97</t>
  </si>
  <si>
    <t>€ 530,36</t>
  </si>
  <si>
    <t>€ 636,44</t>
  </si>
  <si>
    <t>€ 535,64</t>
  </si>
  <si>
    <t>€ 642,77</t>
  </si>
  <si>
    <t>€ 771,32</t>
  </si>
  <si>
    <t>€ 663,55</t>
  </si>
  <si>
    <t>€ 796,25</t>
  </si>
  <si>
    <t>€ 955,50</t>
  </si>
  <si>
    <t>€ 423,08</t>
  </si>
  <si>
    <t>€ 507,70</t>
  </si>
  <si>
    <t>€ 609,24</t>
  </si>
  <si>
    <t>€ 503,13</t>
  </si>
  <si>
    <t>€ 603,76</t>
  </si>
  <si>
    <t>€ 724,51</t>
  </si>
  <si>
    <t>€ 635,63</t>
  </si>
  <si>
    <t>€ 762,76</t>
  </si>
  <si>
    <t>€ 915,31</t>
  </si>
  <si>
    <t>€ 620,77</t>
  </si>
  <si>
    <t>€ 744,92</t>
  </si>
  <si>
    <t>€ 893,91</t>
  </si>
  <si>
    <t>ПромАвтоматика                                                                                                                                                             105082, г.Москва, ул Большая Почтовая, д.38, стр.5; тел. (495)229-85-86(многоканальный) http://vmtec.ru, email: 504@реa.ru,    info@vmtec.de</t>
  </si>
  <si>
    <t>Предложение Дилерам для продвижения бренда Vmtec</t>
  </si>
  <si>
    <t>Размещение на сайте 3%</t>
  </si>
  <si>
    <t>Размещение товара yandex market скидка 2%</t>
  </si>
  <si>
    <t>Сервис центр 2%</t>
  </si>
  <si>
    <t>Компенсация рекламы 3%</t>
  </si>
  <si>
    <t>Все дополнительные скидки указаны от колонки дилер!</t>
  </si>
  <si>
    <t>Объем продаж от  400 000 руб в месяц 3%</t>
  </si>
  <si>
    <t>ВНИМАНИЕ! Все скидки суммируются!</t>
  </si>
  <si>
    <t>Информация о скидках: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</si>
</sst>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[$€-2]\ * #,##0.00_-;\-[$€-2]\ * #,##0.00_-;_-[$€-2]\ * &quot;-&quot;??_-;_-@_-"/>
    <numFmt numFmtId="165" formatCode="_-[$€-2]\ * #,##0.0_-;\-[$€-2]\ * #,##0.0_-;_-[$€-2]\ * &quot;-&quot;??_-;_-@_-"/>
    <numFmt numFmtId="166" formatCode="_-[$€-2]\ * #,##0.0000_-;\-[$€-2]\ * #,##0.0000_-;_-[$€-2]\ * &quot;-&quot;????_-;_-@_-"/>
    <numFmt numFmtId="167" formatCode="_-* #,##0.00\ [$€-1]_-;\-* #,##0.00\ [$€-1]_-;_-* &quot;-&quot;??\ [$€-1]_-;_-@_-"/>
    <numFmt numFmtId="168" formatCode="[$€-2]\ #,##0.00;[Red]\-[$€-2]\ #,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006600"/>
      <name val="Calibri"/>
      <family val="2"/>
      <charset val="204"/>
      <scheme val="minor"/>
    </font>
    <font>
      <b/>
      <sz val="16"/>
      <color rgb="FF0000CC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2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BF600"/>
        <bgColor indexed="64"/>
      </patternFill>
    </fill>
    <fill>
      <patternFill patternType="solid">
        <fgColor rgb="FF2FDF21"/>
        <bgColor indexed="64"/>
      </patternFill>
    </fill>
    <fill>
      <patternFill patternType="solid">
        <fgColor rgb="FF60C000"/>
        <bgColor indexed="64"/>
      </patternFill>
    </fill>
    <fill>
      <patternFill patternType="solid">
        <fgColor rgb="FF6BE94D"/>
        <bgColor indexed="64"/>
      </patternFill>
    </fill>
    <fill>
      <patternFill patternType="solid">
        <fgColor rgb="FF99F084"/>
        <bgColor indexed="64"/>
      </patternFill>
    </fill>
    <fill>
      <patternFill patternType="solid">
        <fgColor rgb="FF4BE52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2" fontId="0" fillId="0" borderId="0" xfId="0" applyNumberFormat="1"/>
    <xf numFmtId="40" fontId="0" fillId="0" borderId="0" xfId="0" applyNumberFormat="1"/>
    <xf numFmtId="2" fontId="0" fillId="0" borderId="11" xfId="0" applyNumberFormat="1" applyBorder="1"/>
    <xf numFmtId="2" fontId="0" fillId="0" borderId="15" xfId="0" applyNumberFormat="1" applyBorder="1"/>
    <xf numFmtId="0" fontId="0" fillId="0" borderId="24" xfId="0" applyBorder="1"/>
    <xf numFmtId="0" fontId="0" fillId="0" borderId="3" xfId="0" applyBorder="1"/>
    <xf numFmtId="164" fontId="0" fillId="0" borderId="1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/>
    <xf numFmtId="0" fontId="0" fillId="0" borderId="19" xfId="0" applyBorder="1" applyAlignment="1">
      <alignment horizontal="left" vertical="center"/>
    </xf>
    <xf numFmtId="164" fontId="0" fillId="0" borderId="11" xfId="0" applyNumberFormat="1" applyBorder="1"/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5" xfId="0" applyNumberFormat="1" applyBorder="1"/>
    <xf numFmtId="0" fontId="0" fillId="0" borderId="41" xfId="0" applyBorder="1"/>
    <xf numFmtId="164" fontId="0" fillId="0" borderId="15" xfId="0" applyNumberFormat="1" applyBorder="1"/>
    <xf numFmtId="164" fontId="0" fillId="0" borderId="6" xfId="0" applyNumberFormat="1" applyBorder="1"/>
    <xf numFmtId="164" fontId="1" fillId="0" borderId="2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1" fillId="0" borderId="36" xfId="1" applyNumberFormat="1" applyFont="1" applyBorder="1" applyAlignment="1">
      <alignment horizontal="center" vertical="center"/>
    </xf>
    <xf numFmtId="164" fontId="1" fillId="0" borderId="38" xfId="1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2" fillId="8" borderId="31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0" fillId="4" borderId="40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1" fillId="4" borderId="2" xfId="1" applyNumberFormat="1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64" fontId="0" fillId="4" borderId="34" xfId="0" applyNumberFormat="1" applyFont="1" applyFill="1" applyBorder="1" applyAlignment="1">
      <alignment horizontal="center" vertical="center"/>
    </xf>
    <xf numFmtId="164" fontId="0" fillId="4" borderId="36" xfId="0" applyNumberFormat="1" applyFont="1" applyFill="1" applyBorder="1" applyAlignment="1">
      <alignment horizontal="center" vertical="center"/>
    </xf>
    <xf numFmtId="164" fontId="1" fillId="4" borderId="36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164" fontId="0" fillId="4" borderId="40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left" vertical="center"/>
    </xf>
    <xf numFmtId="164" fontId="0" fillId="4" borderId="14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0" fontId="2" fillId="4" borderId="24" xfId="0" applyFont="1" applyFill="1" applyBorder="1"/>
    <xf numFmtId="164" fontId="0" fillId="4" borderId="25" xfId="0" applyNumberFormat="1" applyFill="1" applyBorder="1"/>
    <xf numFmtId="164" fontId="0" fillId="4" borderId="19" xfId="0" applyNumberFormat="1" applyFill="1" applyBorder="1"/>
    <xf numFmtId="164" fontId="0" fillId="4" borderId="24" xfId="0" applyNumberFormat="1" applyFill="1" applyBorder="1"/>
    <xf numFmtId="0" fontId="2" fillId="4" borderId="3" xfId="0" applyFont="1" applyFill="1" applyBorder="1"/>
    <xf numFmtId="0" fontId="9" fillId="4" borderId="15" xfId="0" applyFont="1" applyFill="1" applyBorder="1" applyAlignment="1">
      <alignment horizontal="center" vertical="center" wrapText="1"/>
    </xf>
    <xf numFmtId="164" fontId="0" fillId="4" borderId="18" xfId="0" applyNumberFormat="1" applyFill="1" applyBorder="1"/>
    <xf numFmtId="164" fontId="0" fillId="4" borderId="10" xfId="0" applyNumberFormat="1" applyFill="1" applyBorder="1"/>
    <xf numFmtId="164" fontId="0" fillId="4" borderId="3" xfId="0" applyNumberFormat="1" applyFill="1" applyBorder="1"/>
    <xf numFmtId="0" fontId="2" fillId="4" borderId="1" xfId="0" applyFont="1" applyFill="1" applyBorder="1"/>
    <xf numFmtId="0" fontId="0" fillId="4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8" fillId="4" borderId="11" xfId="0" applyNumberFormat="1" applyFont="1" applyFill="1" applyBorder="1"/>
    <xf numFmtId="0" fontId="0" fillId="4" borderId="7" xfId="0" applyFont="1" applyFill="1" applyBorder="1" applyAlignment="1">
      <alignment horizontal="center"/>
    </xf>
    <xf numFmtId="164" fontId="0" fillId="4" borderId="7" xfId="0" applyNumberFormat="1" applyFont="1" applyFill="1" applyBorder="1"/>
    <xf numFmtId="0" fontId="0" fillId="4" borderId="15" xfId="0" applyFont="1" applyFill="1" applyBorder="1" applyAlignment="1">
      <alignment horizontal="center"/>
    </xf>
    <xf numFmtId="164" fontId="0" fillId="4" borderId="15" xfId="0" applyNumberFormat="1" applyFont="1" applyFill="1" applyBorder="1"/>
    <xf numFmtId="0" fontId="9" fillId="0" borderId="22" xfId="0" applyFont="1" applyBorder="1" applyAlignment="1">
      <alignment horizontal="center" vertical="center" wrapText="1"/>
    </xf>
    <xf numFmtId="0" fontId="2" fillId="11" borderId="1" xfId="0" applyFont="1" applyFill="1" applyBorder="1"/>
    <xf numFmtId="0" fontId="0" fillId="11" borderId="0" xfId="0" applyFill="1"/>
    <xf numFmtId="0" fontId="9" fillId="11" borderId="11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9" fillId="0" borderId="26" xfId="0" applyFont="1" applyBorder="1" applyAlignment="1">
      <alignment horizontal="center" vertical="center" wrapText="1"/>
    </xf>
    <xf numFmtId="0" fontId="2" fillId="11" borderId="38" xfId="0" applyFont="1" applyFill="1" applyBorder="1"/>
    <xf numFmtId="0" fontId="9" fillId="11" borderId="1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4" borderId="4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0" fillId="0" borderId="1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6" fontId="12" fillId="0" borderId="14" xfId="0" applyNumberFormat="1" applyFont="1" applyFill="1" applyBorder="1" applyAlignment="1" applyProtection="1">
      <alignment horizontal="center" vertical="top"/>
    </xf>
    <xf numFmtId="167" fontId="12" fillId="0" borderId="14" xfId="0" applyNumberFormat="1" applyFont="1" applyFill="1" applyBorder="1" applyAlignment="1" applyProtection="1">
      <alignment horizontal="center" vertical="top"/>
    </xf>
    <xf numFmtId="168" fontId="12" fillId="0" borderId="7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164" fontId="13" fillId="0" borderId="7" xfId="0" applyNumberFormat="1" applyFont="1" applyFill="1" applyBorder="1" applyAlignment="1" applyProtection="1">
      <alignment horizontal="center" vertical="top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" borderId="0" xfId="0" applyFont="1" applyFill="1"/>
    <xf numFmtId="0" fontId="0" fillId="4" borderId="0" xfId="0" applyFont="1" applyFill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6BE94D"/>
      <color rgb="FF4BE527"/>
      <color rgb="FF99F084"/>
      <color rgb="FF60C000"/>
      <color rgb="FF2FDF21"/>
      <color rgb="FF5AB400"/>
      <color rgb="FF7DFA00"/>
      <color rgb="FF75EA00"/>
      <color rgb="FF7BF600"/>
      <color rgb="FF7FF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1200151</xdr:colOff>
      <xdr:row>10</xdr:row>
      <xdr:rowOff>76200</xdr:rowOff>
    </xdr:from>
    <xdr:to>
      <xdr:col>0</xdr:col>
      <xdr:colOff>3857625</xdr:colOff>
      <xdr:row>14</xdr:row>
      <xdr:rowOff>45883</xdr:rowOff>
    </xdr:to>
    <xdr:pic>
      <xdr:nvPicPr>
        <xdr:cNvPr id="1026" name="Picture 2" descr="http://www.306.ru/foto/logovm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1" y="400050"/>
          <a:ext cx="2657474" cy="7316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82.5703125" customWidth="1"/>
    <col min="2" max="2" width="13" style="4" customWidth="1"/>
    <col min="3" max="4" width="11.28515625" style="4" customWidth="1"/>
    <col min="5" max="5" width="21.42578125" customWidth="1"/>
    <col min="6" max="6" width="19.85546875" customWidth="1"/>
    <col min="7" max="7" width="18.5703125" style="5" customWidth="1"/>
    <col min="8" max="8" width="9.140625" customWidth="1"/>
  </cols>
  <sheetData>
    <row r="1" spans="1:7" ht="25.5" customHeight="1" x14ac:dyDescent="0.3">
      <c r="A1" s="164" t="s">
        <v>294</v>
      </c>
      <c r="B1" s="164"/>
      <c r="C1" s="164"/>
      <c r="D1" s="164"/>
      <c r="E1" s="164"/>
      <c r="F1" s="164"/>
      <c r="G1" s="164"/>
    </row>
    <row r="2" spans="1:7" ht="21.75" customHeight="1" x14ac:dyDescent="0.25">
      <c r="A2" s="177" t="s">
        <v>301</v>
      </c>
      <c r="B2"/>
      <c r="C2"/>
      <c r="D2"/>
      <c r="G2"/>
    </row>
    <row r="3" spans="1:7" ht="23.25" customHeight="1" x14ac:dyDescent="0.25">
      <c r="A3" s="178" t="s">
        <v>302</v>
      </c>
      <c r="B3"/>
      <c r="C3"/>
      <c r="D3"/>
      <c r="G3"/>
    </row>
    <row r="4" spans="1:7" ht="22.5" customHeight="1" x14ac:dyDescent="0.25">
      <c r="A4" t="s">
        <v>295</v>
      </c>
      <c r="B4"/>
      <c r="C4"/>
      <c r="D4"/>
      <c r="G4"/>
    </row>
    <row r="5" spans="1:7" ht="27.75" customHeight="1" x14ac:dyDescent="0.25">
      <c r="A5" t="s">
        <v>296</v>
      </c>
      <c r="B5"/>
      <c r="C5"/>
      <c r="D5"/>
      <c r="G5"/>
    </row>
    <row r="6" spans="1:7" ht="21" customHeight="1" x14ac:dyDescent="0.25">
      <c r="A6" t="s">
        <v>297</v>
      </c>
      <c r="B6"/>
      <c r="C6"/>
      <c r="D6"/>
      <c r="G6"/>
    </row>
    <row r="7" spans="1:7" ht="17.25" customHeight="1" x14ac:dyDescent="0.25">
      <c r="A7" t="s">
        <v>298</v>
      </c>
      <c r="B7"/>
      <c r="C7"/>
      <c r="D7"/>
      <c r="G7"/>
    </row>
    <row r="8" spans="1:7" ht="15" customHeight="1" thickBot="1" x14ac:dyDescent="0.3">
      <c r="A8" t="s">
        <v>300</v>
      </c>
      <c r="B8" s="165"/>
      <c r="C8" s="165"/>
      <c r="D8" s="165"/>
      <c r="E8" s="165"/>
      <c r="F8" s="165"/>
      <c r="G8" s="165"/>
    </row>
    <row r="9" spans="1:7" ht="32.25" customHeight="1" thickBot="1" x14ac:dyDescent="0.45">
      <c r="A9" s="165" t="s">
        <v>299</v>
      </c>
      <c r="B9" s="153"/>
      <c r="C9" s="153"/>
      <c r="D9" s="153"/>
      <c r="E9" s="153"/>
      <c r="F9" s="153"/>
      <c r="G9" s="154"/>
    </row>
    <row r="10" spans="1:7" ht="27" thickBot="1" x14ac:dyDescent="0.45">
      <c r="A10" s="152" t="s">
        <v>19</v>
      </c>
      <c r="B10" s="169" t="s">
        <v>293</v>
      </c>
      <c r="C10" s="169"/>
      <c r="D10" s="169"/>
      <c r="E10" s="169"/>
      <c r="F10" s="169"/>
      <c r="G10" s="170"/>
    </row>
    <row r="11" spans="1:7" ht="15" customHeight="1" x14ac:dyDescent="0.25">
      <c r="A11" s="166"/>
      <c r="B11" s="171"/>
      <c r="C11" s="172"/>
      <c r="D11" s="172"/>
      <c r="E11" s="172"/>
      <c r="F11" s="172"/>
      <c r="G11" s="173"/>
    </row>
    <row r="12" spans="1:7" ht="15" customHeight="1" thickBot="1" x14ac:dyDescent="0.3">
      <c r="A12" s="167"/>
      <c r="B12" s="174"/>
      <c r="C12" s="175"/>
      <c r="D12" s="175"/>
      <c r="E12" s="175"/>
      <c r="F12" s="175"/>
      <c r="G12" s="176"/>
    </row>
    <row r="13" spans="1:7" ht="15" customHeight="1" thickBot="1" x14ac:dyDescent="0.3">
      <c r="A13" s="168"/>
      <c r="B13" s="80" t="s">
        <v>99</v>
      </c>
      <c r="C13" s="80" t="s">
        <v>100</v>
      </c>
      <c r="D13" s="81" t="s">
        <v>101</v>
      </c>
      <c r="E13" s="37" t="s">
        <v>97</v>
      </c>
      <c r="F13" s="38" t="s">
        <v>96</v>
      </c>
      <c r="G13" s="39" t="s">
        <v>98</v>
      </c>
    </row>
    <row r="14" spans="1:7" ht="15" customHeight="1" thickBot="1" x14ac:dyDescent="0.4">
      <c r="A14" s="56" t="s">
        <v>13</v>
      </c>
      <c r="B14" s="161"/>
      <c r="C14" s="161"/>
      <c r="D14" s="161"/>
      <c r="E14" s="161"/>
      <c r="F14" s="162"/>
      <c r="G14" s="163"/>
    </row>
    <row r="15" spans="1:7" ht="15" customHeight="1" thickBot="1" x14ac:dyDescent="0.4">
      <c r="A15" s="160" t="s">
        <v>17</v>
      </c>
      <c r="B15" s="150"/>
      <c r="C15" s="150"/>
      <c r="D15" s="150"/>
      <c r="E15" s="150"/>
      <c r="F15" s="150"/>
      <c r="G15" s="151"/>
    </row>
    <row r="16" spans="1:7" ht="15" customHeight="1" thickBot="1" x14ac:dyDescent="0.35">
      <c r="A16" s="149" t="s">
        <v>20</v>
      </c>
      <c r="B16" s="57">
        <v>0.33</v>
      </c>
      <c r="C16" s="58">
        <v>22</v>
      </c>
      <c r="D16" s="58">
        <v>5</v>
      </c>
      <c r="E16" s="45">
        <f>G16*0.65</f>
        <v>159.3605</v>
      </c>
      <c r="F16" s="28">
        <f>G16*0.8</f>
        <v>196.136</v>
      </c>
      <c r="G16" s="31">
        <v>245.17</v>
      </c>
    </row>
    <row r="17" spans="1:7" ht="15" customHeight="1" x14ac:dyDescent="0.25">
      <c r="A17" s="8" t="s">
        <v>23</v>
      </c>
      <c r="B17" s="59">
        <v>0.33</v>
      </c>
      <c r="C17" s="60">
        <v>22</v>
      </c>
      <c r="D17" s="60">
        <v>5</v>
      </c>
      <c r="E17" s="46">
        <f t="shared" ref="E17:E54" si="0">G17*0.65</f>
        <v>159.3605</v>
      </c>
      <c r="F17" s="29">
        <f t="shared" ref="F17:F54" si="1">G17*0.8</f>
        <v>196.136</v>
      </c>
      <c r="G17" s="26">
        <v>245.17</v>
      </c>
    </row>
    <row r="18" spans="1:7" ht="15" customHeight="1" x14ac:dyDescent="0.25">
      <c r="A18" s="2" t="s">
        <v>24</v>
      </c>
      <c r="B18" s="59">
        <v>0.45</v>
      </c>
      <c r="C18" s="60">
        <v>34</v>
      </c>
      <c r="D18" s="60">
        <v>5</v>
      </c>
      <c r="E18" s="46">
        <f t="shared" si="0"/>
        <v>165.0155</v>
      </c>
      <c r="F18" s="29">
        <f t="shared" si="1"/>
        <v>203.096</v>
      </c>
      <c r="G18" s="26">
        <v>253.87</v>
      </c>
    </row>
    <row r="19" spans="1:7" ht="15" customHeight="1" x14ac:dyDescent="0.25">
      <c r="A19" s="2" t="s">
        <v>25</v>
      </c>
      <c r="B19" s="59">
        <v>0.45</v>
      </c>
      <c r="C19" s="60">
        <v>34</v>
      </c>
      <c r="D19" s="60">
        <v>5</v>
      </c>
      <c r="E19" s="46">
        <f t="shared" si="0"/>
        <v>165.0155</v>
      </c>
      <c r="F19" s="29">
        <f t="shared" si="1"/>
        <v>203.096</v>
      </c>
      <c r="G19" s="26">
        <v>253.87</v>
      </c>
    </row>
    <row r="20" spans="1:7" ht="15" customHeight="1" x14ac:dyDescent="0.25">
      <c r="A20" s="2" t="s">
        <v>26</v>
      </c>
      <c r="B20" s="83">
        <v>0.55000000000000004</v>
      </c>
      <c r="C20" s="84">
        <v>45</v>
      </c>
      <c r="D20" s="84">
        <v>5</v>
      </c>
      <c r="E20" s="85">
        <f t="shared" si="0"/>
        <v>174.39500000000001</v>
      </c>
      <c r="F20" s="86">
        <f t="shared" si="1"/>
        <v>214.64000000000001</v>
      </c>
      <c r="G20" s="87">
        <v>268.3</v>
      </c>
    </row>
    <row r="21" spans="1:7" ht="15" customHeight="1" x14ac:dyDescent="0.25">
      <c r="A21" s="82" t="s">
        <v>27</v>
      </c>
      <c r="B21" s="59">
        <v>0.55000000000000004</v>
      </c>
      <c r="C21" s="60">
        <v>45</v>
      </c>
      <c r="D21" s="60">
        <v>5</v>
      </c>
      <c r="E21" s="46">
        <f t="shared" si="0"/>
        <v>174.39500000000001</v>
      </c>
      <c r="F21" s="29">
        <f t="shared" si="1"/>
        <v>214.64000000000001</v>
      </c>
      <c r="G21" s="26">
        <v>268.3</v>
      </c>
    </row>
    <row r="22" spans="1:7" ht="15" customHeight="1" x14ac:dyDescent="0.25">
      <c r="A22" s="2" t="s">
        <v>28</v>
      </c>
      <c r="B22" s="83">
        <v>0.75</v>
      </c>
      <c r="C22" s="84">
        <v>55</v>
      </c>
      <c r="D22" s="84">
        <v>5</v>
      </c>
      <c r="E22" s="85">
        <f t="shared" si="0"/>
        <v>189.39699999999999</v>
      </c>
      <c r="F22" s="86">
        <f t="shared" si="1"/>
        <v>233.10400000000001</v>
      </c>
      <c r="G22" s="87">
        <v>291.38</v>
      </c>
    </row>
    <row r="23" spans="1:7" ht="15" customHeight="1" x14ac:dyDescent="0.25">
      <c r="A23" s="82" t="s">
        <v>30</v>
      </c>
      <c r="B23" s="59">
        <v>0.75</v>
      </c>
      <c r="C23" s="60">
        <v>55</v>
      </c>
      <c r="D23" s="60">
        <v>5</v>
      </c>
      <c r="E23" s="46">
        <f t="shared" si="0"/>
        <v>189.39699999999999</v>
      </c>
      <c r="F23" s="29">
        <f t="shared" si="1"/>
        <v>233.10400000000001</v>
      </c>
      <c r="G23" s="26">
        <v>291.38</v>
      </c>
    </row>
    <row r="24" spans="1:7" ht="15" customHeight="1" x14ac:dyDescent="0.25">
      <c r="A24" s="2" t="s">
        <v>29</v>
      </c>
      <c r="B24" s="83">
        <v>0.9</v>
      </c>
      <c r="C24" s="84">
        <v>67</v>
      </c>
      <c r="D24" s="84">
        <v>5</v>
      </c>
      <c r="E24" s="85">
        <f t="shared" si="0"/>
        <v>215.65049999999999</v>
      </c>
      <c r="F24" s="86">
        <f t="shared" si="1"/>
        <v>265.416</v>
      </c>
      <c r="G24" s="87">
        <v>331.77</v>
      </c>
    </row>
    <row r="25" spans="1:7" ht="15" customHeight="1" x14ac:dyDescent="0.25">
      <c r="A25" s="82" t="s">
        <v>32</v>
      </c>
      <c r="B25" s="59">
        <v>0.9</v>
      </c>
      <c r="C25" s="60">
        <v>67</v>
      </c>
      <c r="D25" s="60">
        <v>5</v>
      </c>
      <c r="E25" s="46">
        <f t="shared" si="0"/>
        <v>215.65049999999999</v>
      </c>
      <c r="F25" s="29">
        <f t="shared" si="1"/>
        <v>265.416</v>
      </c>
      <c r="G25" s="26">
        <v>331.77</v>
      </c>
    </row>
    <row r="26" spans="1:7" ht="15" customHeight="1" x14ac:dyDescent="0.25">
      <c r="A26" s="2" t="s">
        <v>31</v>
      </c>
      <c r="B26" s="83">
        <v>1.1000000000000001</v>
      </c>
      <c r="C26" s="84">
        <v>78</v>
      </c>
      <c r="D26" s="84">
        <v>5</v>
      </c>
      <c r="E26" s="85">
        <f t="shared" si="0"/>
        <v>240.02549999999999</v>
      </c>
      <c r="F26" s="86">
        <f t="shared" si="1"/>
        <v>295.416</v>
      </c>
      <c r="G26" s="87">
        <v>369.27</v>
      </c>
    </row>
    <row r="27" spans="1:7" ht="15" customHeight="1" x14ac:dyDescent="0.25">
      <c r="A27" s="82" t="s">
        <v>33</v>
      </c>
      <c r="B27" s="59">
        <v>1.1000000000000001</v>
      </c>
      <c r="C27" s="60">
        <v>78</v>
      </c>
      <c r="D27" s="60">
        <v>5</v>
      </c>
      <c r="E27" s="46">
        <f t="shared" si="0"/>
        <v>240.02549999999999</v>
      </c>
      <c r="F27" s="29">
        <f t="shared" si="1"/>
        <v>295.416</v>
      </c>
      <c r="G27" s="26">
        <v>369.27</v>
      </c>
    </row>
    <row r="28" spans="1:7" ht="15" customHeight="1" x14ac:dyDescent="0.25">
      <c r="A28" s="2" t="s">
        <v>34</v>
      </c>
      <c r="B28" s="83">
        <v>1.3</v>
      </c>
      <c r="C28" s="84">
        <v>90</v>
      </c>
      <c r="D28" s="84">
        <v>5</v>
      </c>
      <c r="E28" s="85">
        <f t="shared" si="0"/>
        <v>292.53250000000003</v>
      </c>
      <c r="F28" s="86">
        <f t="shared" si="1"/>
        <v>360.04</v>
      </c>
      <c r="G28" s="87">
        <v>450.05</v>
      </c>
    </row>
    <row r="29" spans="1:7" ht="15" customHeight="1" x14ac:dyDescent="0.25">
      <c r="A29" s="82" t="s">
        <v>36</v>
      </c>
      <c r="B29" s="59">
        <v>1.3</v>
      </c>
      <c r="C29" s="60">
        <v>90</v>
      </c>
      <c r="D29" s="60">
        <v>5</v>
      </c>
      <c r="E29" s="46">
        <f t="shared" si="0"/>
        <v>292.53250000000003</v>
      </c>
      <c r="F29" s="29">
        <f t="shared" si="1"/>
        <v>360.04</v>
      </c>
      <c r="G29" s="26">
        <v>450.05</v>
      </c>
    </row>
    <row r="30" spans="1:7" ht="15" customHeight="1" x14ac:dyDescent="0.25">
      <c r="A30" s="2" t="s">
        <v>35</v>
      </c>
      <c r="B30" s="88">
        <v>1.5</v>
      </c>
      <c r="C30" s="84">
        <v>101</v>
      </c>
      <c r="D30" s="84">
        <v>5</v>
      </c>
      <c r="E30" s="85">
        <f t="shared" si="0"/>
        <v>322.53649999999999</v>
      </c>
      <c r="F30" s="86">
        <f t="shared" si="1"/>
        <v>396.96800000000002</v>
      </c>
      <c r="G30" s="87">
        <v>496.21</v>
      </c>
    </row>
    <row r="31" spans="1:7" ht="15" customHeight="1" thickBot="1" x14ac:dyDescent="0.3">
      <c r="A31" s="82" t="s">
        <v>37</v>
      </c>
      <c r="B31" s="61">
        <v>1.5</v>
      </c>
      <c r="C31" s="62">
        <v>101</v>
      </c>
      <c r="D31" s="62">
        <v>5</v>
      </c>
      <c r="E31" s="47">
        <f t="shared" si="0"/>
        <v>322.53649999999999</v>
      </c>
      <c r="F31" s="30">
        <f t="shared" si="1"/>
        <v>396.96800000000002</v>
      </c>
      <c r="G31" s="27">
        <v>496.21</v>
      </c>
    </row>
    <row r="32" spans="1:7" ht="15" customHeight="1" thickBot="1" x14ac:dyDescent="0.3">
      <c r="A32" s="9" t="s">
        <v>38</v>
      </c>
      <c r="B32" s="67">
        <v>0.45</v>
      </c>
      <c r="C32" s="68">
        <v>23.5</v>
      </c>
      <c r="D32" s="68">
        <v>8</v>
      </c>
      <c r="E32" s="48">
        <f t="shared" si="0"/>
        <v>163.14350000000002</v>
      </c>
      <c r="F32" s="32">
        <f t="shared" si="1"/>
        <v>200.79200000000003</v>
      </c>
      <c r="G32" s="34">
        <v>250.99</v>
      </c>
    </row>
    <row r="33" spans="1:7" ht="15" customHeight="1" x14ac:dyDescent="0.25">
      <c r="A33" s="8" t="s">
        <v>39</v>
      </c>
      <c r="B33" s="69">
        <v>0.45</v>
      </c>
      <c r="C33" s="70">
        <v>23.5</v>
      </c>
      <c r="D33" s="70">
        <v>8</v>
      </c>
      <c r="E33" s="46">
        <f t="shared" si="0"/>
        <v>163.14350000000002</v>
      </c>
      <c r="F33" s="29">
        <f t="shared" si="1"/>
        <v>200.79200000000003</v>
      </c>
      <c r="G33" s="26">
        <v>250.99</v>
      </c>
    </row>
    <row r="34" spans="1:7" ht="15" customHeight="1" x14ac:dyDescent="0.25">
      <c r="A34" s="2" t="s">
        <v>40</v>
      </c>
      <c r="B34" s="83">
        <v>0.55000000000000004</v>
      </c>
      <c r="C34" s="84">
        <v>34.5</v>
      </c>
      <c r="D34" s="84">
        <v>8</v>
      </c>
      <c r="E34" s="85">
        <f t="shared" si="0"/>
        <v>170.64449999999999</v>
      </c>
      <c r="F34" s="86">
        <f t="shared" si="1"/>
        <v>210.024</v>
      </c>
      <c r="G34" s="87">
        <v>262.52999999999997</v>
      </c>
    </row>
    <row r="35" spans="1:7" ht="15" customHeight="1" x14ac:dyDescent="0.25">
      <c r="A35" s="82" t="s">
        <v>41</v>
      </c>
      <c r="B35" s="69">
        <v>0.55000000000000004</v>
      </c>
      <c r="C35" s="70">
        <v>34.5</v>
      </c>
      <c r="D35" s="70">
        <v>8</v>
      </c>
      <c r="E35" s="46">
        <f t="shared" si="0"/>
        <v>170.64449999999999</v>
      </c>
      <c r="F35" s="29">
        <f t="shared" si="1"/>
        <v>210.024</v>
      </c>
      <c r="G35" s="26">
        <v>262.52999999999997</v>
      </c>
    </row>
    <row r="36" spans="1:7" ht="15" customHeight="1" x14ac:dyDescent="0.25">
      <c r="A36" s="2" t="s">
        <v>42</v>
      </c>
      <c r="B36" s="83">
        <v>0.9</v>
      </c>
      <c r="C36" s="84">
        <v>46.5</v>
      </c>
      <c r="D36" s="84">
        <v>8</v>
      </c>
      <c r="E36" s="85">
        <f t="shared" si="0"/>
        <v>193.14749999999998</v>
      </c>
      <c r="F36" s="86">
        <f t="shared" si="1"/>
        <v>237.72</v>
      </c>
      <c r="G36" s="87">
        <v>297.14999999999998</v>
      </c>
    </row>
    <row r="37" spans="1:7" ht="15" customHeight="1" x14ac:dyDescent="0.25">
      <c r="A37" s="82" t="s">
        <v>43</v>
      </c>
      <c r="B37" s="69">
        <v>0.9</v>
      </c>
      <c r="C37" s="70">
        <v>46.5</v>
      </c>
      <c r="D37" s="70">
        <v>8</v>
      </c>
      <c r="E37" s="46">
        <f t="shared" si="0"/>
        <v>193.14749999999998</v>
      </c>
      <c r="F37" s="29">
        <f t="shared" si="1"/>
        <v>237.72</v>
      </c>
      <c r="G37" s="26">
        <v>297.14999999999998</v>
      </c>
    </row>
    <row r="38" spans="1:7" ht="15" customHeight="1" x14ac:dyDescent="0.25">
      <c r="A38" s="2" t="s">
        <v>44</v>
      </c>
      <c r="B38" s="83">
        <v>1.1000000000000001</v>
      </c>
      <c r="C38" s="84">
        <v>58</v>
      </c>
      <c r="D38" s="84">
        <v>8</v>
      </c>
      <c r="E38" s="85">
        <f t="shared" si="0"/>
        <v>215.65049999999999</v>
      </c>
      <c r="F38" s="86">
        <f t="shared" si="1"/>
        <v>265.416</v>
      </c>
      <c r="G38" s="87">
        <v>331.77</v>
      </c>
    </row>
    <row r="39" spans="1:7" ht="15" customHeight="1" x14ac:dyDescent="0.25">
      <c r="A39" s="82" t="s">
        <v>45</v>
      </c>
      <c r="B39" s="69">
        <v>1.1000000000000001</v>
      </c>
      <c r="C39" s="70">
        <v>58</v>
      </c>
      <c r="D39" s="70">
        <v>8</v>
      </c>
      <c r="E39" s="46">
        <f t="shared" si="0"/>
        <v>215.65049999999999</v>
      </c>
      <c r="F39" s="29">
        <f t="shared" si="1"/>
        <v>265.416</v>
      </c>
      <c r="G39" s="26">
        <v>331.77</v>
      </c>
    </row>
    <row r="40" spans="1:7" ht="15" customHeight="1" x14ac:dyDescent="0.25">
      <c r="A40" s="2" t="s">
        <v>46</v>
      </c>
      <c r="B40" s="83">
        <v>1.3</v>
      </c>
      <c r="C40" s="84">
        <v>70</v>
      </c>
      <c r="D40" s="84">
        <v>8</v>
      </c>
      <c r="E40" s="85">
        <f t="shared" si="0"/>
        <v>277.53050000000002</v>
      </c>
      <c r="F40" s="86">
        <f t="shared" si="1"/>
        <v>341.57600000000002</v>
      </c>
      <c r="G40" s="87">
        <v>426.97</v>
      </c>
    </row>
    <row r="41" spans="1:7" ht="15" customHeight="1" x14ac:dyDescent="0.25">
      <c r="A41" s="82" t="s">
        <v>47</v>
      </c>
      <c r="B41" s="69">
        <v>1.3</v>
      </c>
      <c r="C41" s="70">
        <v>70</v>
      </c>
      <c r="D41" s="70">
        <v>8</v>
      </c>
      <c r="E41" s="46">
        <f t="shared" si="0"/>
        <v>277.53050000000002</v>
      </c>
      <c r="F41" s="29">
        <f t="shared" si="1"/>
        <v>341.57600000000002</v>
      </c>
      <c r="G41" s="26">
        <v>426.97</v>
      </c>
    </row>
    <row r="42" spans="1:7" ht="15" customHeight="1" x14ac:dyDescent="0.25">
      <c r="A42" s="2" t="s">
        <v>48</v>
      </c>
      <c r="B42" s="83">
        <v>1.5</v>
      </c>
      <c r="C42" s="84">
        <v>81</v>
      </c>
      <c r="D42" s="84">
        <v>8</v>
      </c>
      <c r="E42" s="85">
        <f t="shared" si="0"/>
        <v>309.41300000000001</v>
      </c>
      <c r="F42" s="86">
        <f t="shared" si="1"/>
        <v>380.81600000000003</v>
      </c>
      <c r="G42" s="87">
        <v>476.02</v>
      </c>
    </row>
    <row r="43" spans="1:7" ht="15" customHeight="1" x14ac:dyDescent="0.25">
      <c r="A43" s="82" t="s">
        <v>49</v>
      </c>
      <c r="B43" s="69">
        <v>1.5</v>
      </c>
      <c r="C43" s="70">
        <v>81</v>
      </c>
      <c r="D43" s="70">
        <v>8</v>
      </c>
      <c r="E43" s="46">
        <f t="shared" si="0"/>
        <v>309.41300000000001</v>
      </c>
      <c r="F43" s="29">
        <f t="shared" si="1"/>
        <v>380.81600000000003</v>
      </c>
      <c r="G43" s="26">
        <v>476.02</v>
      </c>
    </row>
    <row r="44" spans="1:7" ht="15" customHeight="1" x14ac:dyDescent="0.25">
      <c r="A44" s="2" t="s">
        <v>50</v>
      </c>
      <c r="B44" s="83">
        <v>1.85</v>
      </c>
      <c r="C44" s="84">
        <v>92.5</v>
      </c>
      <c r="D44" s="84">
        <v>8</v>
      </c>
      <c r="E44" s="85">
        <f t="shared" si="0"/>
        <v>337.92849999999999</v>
      </c>
      <c r="F44" s="86">
        <f t="shared" si="1"/>
        <v>415.91200000000003</v>
      </c>
      <c r="G44" s="87">
        <v>519.89</v>
      </c>
    </row>
    <row r="45" spans="1:7" ht="15" customHeight="1" x14ac:dyDescent="0.25">
      <c r="A45" s="82" t="s">
        <v>51</v>
      </c>
      <c r="B45" s="71">
        <v>1.85</v>
      </c>
      <c r="C45" s="70">
        <v>92.5</v>
      </c>
      <c r="D45" s="70">
        <v>8</v>
      </c>
      <c r="E45" s="46">
        <f t="shared" si="0"/>
        <v>337.92849999999999</v>
      </c>
      <c r="F45" s="29">
        <f t="shared" si="1"/>
        <v>415.91200000000003</v>
      </c>
      <c r="G45" s="26">
        <v>519.89</v>
      </c>
    </row>
    <row r="46" spans="1:7" ht="15" customHeight="1" thickBot="1" x14ac:dyDescent="0.3">
      <c r="A46" s="2" t="s">
        <v>52</v>
      </c>
      <c r="B46" s="72">
        <v>1.85</v>
      </c>
      <c r="C46" s="73">
        <v>104.5</v>
      </c>
      <c r="D46" s="73">
        <v>8</v>
      </c>
      <c r="E46" s="49">
        <f t="shared" si="0"/>
        <v>375.04349999999999</v>
      </c>
      <c r="F46" s="33">
        <f t="shared" si="1"/>
        <v>461.59200000000004</v>
      </c>
      <c r="G46" s="35">
        <v>576.99</v>
      </c>
    </row>
    <row r="47" spans="1:7" ht="15" customHeight="1" thickBot="1" x14ac:dyDescent="0.3">
      <c r="A47" s="9" t="s">
        <v>53</v>
      </c>
      <c r="B47" s="90">
        <v>0.75</v>
      </c>
      <c r="C47" s="91">
        <v>23.5</v>
      </c>
      <c r="D47" s="91">
        <v>15</v>
      </c>
      <c r="E47" s="92">
        <f t="shared" si="0"/>
        <v>189.39699999999999</v>
      </c>
      <c r="F47" s="93">
        <f t="shared" si="1"/>
        <v>233.10400000000001</v>
      </c>
      <c r="G47" s="94">
        <v>291.38</v>
      </c>
    </row>
    <row r="48" spans="1:7" ht="15" customHeight="1" x14ac:dyDescent="0.25">
      <c r="A48" s="89" t="s">
        <v>54</v>
      </c>
      <c r="B48" s="63">
        <v>0.75</v>
      </c>
      <c r="C48" s="64">
        <v>23.5</v>
      </c>
      <c r="D48" s="64">
        <v>15</v>
      </c>
      <c r="E48" s="46">
        <f t="shared" si="0"/>
        <v>189.39699999999999</v>
      </c>
      <c r="F48" s="29">
        <f t="shared" si="1"/>
        <v>233.10400000000001</v>
      </c>
      <c r="G48" s="26">
        <v>291.38</v>
      </c>
    </row>
    <row r="49" spans="1:7" ht="15" customHeight="1" x14ac:dyDescent="0.25">
      <c r="A49" s="2" t="s">
        <v>55</v>
      </c>
      <c r="B49" s="83">
        <v>1.1000000000000001</v>
      </c>
      <c r="C49" s="84">
        <v>35.5</v>
      </c>
      <c r="D49" s="84">
        <v>15</v>
      </c>
      <c r="E49" s="85">
        <f t="shared" si="0"/>
        <v>210.02800000000002</v>
      </c>
      <c r="F49" s="86">
        <f t="shared" si="1"/>
        <v>258.49600000000004</v>
      </c>
      <c r="G49" s="87">
        <v>323.12</v>
      </c>
    </row>
    <row r="50" spans="1:7" ht="15" customHeight="1" x14ac:dyDescent="0.25">
      <c r="A50" s="82" t="s">
        <v>56</v>
      </c>
      <c r="B50" s="63">
        <v>1.1000000000000001</v>
      </c>
      <c r="C50" s="64">
        <v>35.5</v>
      </c>
      <c r="D50" s="64">
        <v>15</v>
      </c>
      <c r="E50" s="46">
        <f t="shared" si="0"/>
        <v>210.02800000000002</v>
      </c>
      <c r="F50" s="29">
        <f t="shared" si="1"/>
        <v>258.49600000000004</v>
      </c>
      <c r="G50" s="26">
        <v>323.12</v>
      </c>
    </row>
    <row r="51" spans="1:7" ht="15" customHeight="1" x14ac:dyDescent="0.25">
      <c r="A51" s="2" t="s">
        <v>57</v>
      </c>
      <c r="B51" s="83">
        <v>1.5</v>
      </c>
      <c r="C51" s="84">
        <v>48</v>
      </c>
      <c r="D51" s="84">
        <v>15</v>
      </c>
      <c r="E51" s="85">
        <f t="shared" si="0"/>
        <v>262.52850000000001</v>
      </c>
      <c r="F51" s="86">
        <f t="shared" si="1"/>
        <v>323.11200000000002</v>
      </c>
      <c r="G51" s="87">
        <v>403.89</v>
      </c>
    </row>
    <row r="52" spans="1:7" ht="15" customHeight="1" x14ac:dyDescent="0.25">
      <c r="A52" s="82" t="s">
        <v>58</v>
      </c>
      <c r="B52" s="63">
        <v>1.5</v>
      </c>
      <c r="C52" s="64">
        <v>48</v>
      </c>
      <c r="D52" s="64">
        <v>15</v>
      </c>
      <c r="E52" s="46">
        <f t="shared" si="0"/>
        <v>262.52850000000001</v>
      </c>
      <c r="F52" s="29">
        <f t="shared" si="1"/>
        <v>323.11200000000002</v>
      </c>
      <c r="G52" s="26">
        <v>403.89</v>
      </c>
    </row>
    <row r="53" spans="1:7" ht="15" customHeight="1" x14ac:dyDescent="0.25">
      <c r="A53" s="2" t="s">
        <v>59</v>
      </c>
      <c r="B53" s="63">
        <v>1.85</v>
      </c>
      <c r="C53" s="64">
        <v>59</v>
      </c>
      <c r="D53" s="64">
        <v>15</v>
      </c>
      <c r="E53" s="46">
        <f t="shared" si="0"/>
        <v>293.709</v>
      </c>
      <c r="F53" s="29">
        <f t="shared" si="1"/>
        <v>361.48800000000006</v>
      </c>
      <c r="G53" s="26">
        <v>451.86</v>
      </c>
    </row>
    <row r="54" spans="1:7" ht="15" customHeight="1" thickBot="1" x14ac:dyDescent="0.3">
      <c r="A54" s="2" t="s">
        <v>60</v>
      </c>
      <c r="B54" s="65">
        <v>2.2000000000000002</v>
      </c>
      <c r="C54" s="66">
        <v>71</v>
      </c>
      <c r="D54" s="66">
        <v>15</v>
      </c>
      <c r="E54" s="49">
        <f t="shared" si="0"/>
        <v>347.9905</v>
      </c>
      <c r="F54" s="33">
        <f t="shared" si="1"/>
        <v>428.29600000000005</v>
      </c>
      <c r="G54" s="35">
        <v>535.37</v>
      </c>
    </row>
    <row r="55" spans="1:7" ht="15" customHeight="1" thickBot="1" x14ac:dyDescent="0.35">
      <c r="A55" s="9" t="s">
        <v>61</v>
      </c>
      <c r="B55" s="150"/>
      <c r="C55" s="150"/>
      <c r="D55" s="150"/>
      <c r="E55" s="150"/>
      <c r="F55" s="150"/>
      <c r="G55" s="151"/>
    </row>
    <row r="56" spans="1:7" ht="15" customHeight="1" thickBot="1" x14ac:dyDescent="0.35">
      <c r="A56" s="149" t="s">
        <v>95</v>
      </c>
      <c r="B56" s="74">
        <v>0.55000000000000004</v>
      </c>
      <c r="C56" s="74">
        <v>34</v>
      </c>
      <c r="D56" s="74">
        <v>5</v>
      </c>
      <c r="E56" s="50">
        <f>G56*0.65</f>
        <v>242.52800000000002</v>
      </c>
      <c r="F56" s="44">
        <f>G56*0.8</f>
        <v>298.49600000000004</v>
      </c>
      <c r="G56" s="44">
        <v>373.12</v>
      </c>
    </row>
    <row r="57" spans="1:7" ht="15" customHeight="1" x14ac:dyDescent="0.25">
      <c r="A57" s="43" t="s">
        <v>62</v>
      </c>
      <c r="B57" s="75">
        <v>0.55000000000000004</v>
      </c>
      <c r="C57" s="75">
        <v>34</v>
      </c>
      <c r="D57" s="75">
        <v>5</v>
      </c>
      <c r="E57" s="51">
        <f t="shared" ref="E57:E85" si="2">G57*0.65</f>
        <v>267.52050000000003</v>
      </c>
      <c r="F57" s="20">
        <f t="shared" ref="F57:F85" si="3">G57*0.8</f>
        <v>329.25600000000003</v>
      </c>
      <c r="G57" s="20">
        <v>411.57</v>
      </c>
    </row>
    <row r="58" spans="1:7" ht="15" customHeight="1" x14ac:dyDescent="0.25">
      <c r="A58" s="12" t="s">
        <v>63</v>
      </c>
      <c r="B58" s="75">
        <v>0.55000000000000004</v>
      </c>
      <c r="C58" s="75">
        <v>34</v>
      </c>
      <c r="D58" s="75">
        <v>5</v>
      </c>
      <c r="E58" s="51">
        <f t="shared" si="2"/>
        <v>242.52800000000002</v>
      </c>
      <c r="F58" s="20">
        <f t="shared" si="3"/>
        <v>298.49600000000004</v>
      </c>
      <c r="G58" s="20">
        <v>373.12</v>
      </c>
    </row>
    <row r="59" spans="1:7" ht="15" customHeight="1" x14ac:dyDescent="0.25">
      <c r="A59" s="12" t="s">
        <v>64</v>
      </c>
      <c r="B59" s="75">
        <v>0.55000000000000004</v>
      </c>
      <c r="C59" s="75">
        <v>44</v>
      </c>
      <c r="D59" s="75">
        <v>5</v>
      </c>
      <c r="E59" s="51">
        <f t="shared" si="2"/>
        <v>252.63550000000001</v>
      </c>
      <c r="F59" s="20">
        <f t="shared" si="3"/>
        <v>310.93600000000004</v>
      </c>
      <c r="G59" s="20">
        <v>388.67</v>
      </c>
    </row>
    <row r="60" spans="1:7" ht="15" customHeight="1" x14ac:dyDescent="0.25">
      <c r="A60" s="13" t="s">
        <v>65</v>
      </c>
      <c r="B60" s="84">
        <v>0.55000000000000004</v>
      </c>
      <c r="C60" s="84">
        <v>44</v>
      </c>
      <c r="D60" s="84">
        <v>5</v>
      </c>
      <c r="E60" s="96">
        <f t="shared" si="2"/>
        <v>278.733</v>
      </c>
      <c r="F60" s="97">
        <f t="shared" si="3"/>
        <v>343.05600000000004</v>
      </c>
      <c r="G60" s="97">
        <v>428.82</v>
      </c>
    </row>
    <row r="61" spans="1:7" ht="15" customHeight="1" x14ac:dyDescent="0.25">
      <c r="A61" s="95" t="s">
        <v>66</v>
      </c>
      <c r="B61" s="75">
        <v>0.55000000000000004</v>
      </c>
      <c r="C61" s="75">
        <v>44</v>
      </c>
      <c r="D61" s="75">
        <v>5</v>
      </c>
      <c r="E61" s="51">
        <f t="shared" si="2"/>
        <v>252.63550000000001</v>
      </c>
      <c r="F61" s="20">
        <f t="shared" si="3"/>
        <v>310.93600000000004</v>
      </c>
      <c r="G61" s="20">
        <v>388.67</v>
      </c>
    </row>
    <row r="62" spans="1:7" ht="15" customHeight="1" x14ac:dyDescent="0.25">
      <c r="A62" s="13" t="s">
        <v>67</v>
      </c>
      <c r="B62" s="75">
        <v>0.75</v>
      </c>
      <c r="C62" s="75">
        <v>54</v>
      </c>
      <c r="D62" s="75">
        <v>5</v>
      </c>
      <c r="E62" s="51">
        <f t="shared" si="2"/>
        <v>262.7235</v>
      </c>
      <c r="F62" s="20">
        <f t="shared" si="3"/>
        <v>323.35200000000003</v>
      </c>
      <c r="G62" s="20">
        <v>404.19</v>
      </c>
    </row>
    <row r="63" spans="1:7" ht="15" customHeight="1" x14ac:dyDescent="0.25">
      <c r="A63" s="13" t="s">
        <v>68</v>
      </c>
      <c r="B63" s="84">
        <v>0.75</v>
      </c>
      <c r="C63" s="84">
        <v>54</v>
      </c>
      <c r="D63" s="84">
        <v>5</v>
      </c>
      <c r="E63" s="96">
        <f t="shared" si="2"/>
        <v>288.834</v>
      </c>
      <c r="F63" s="97">
        <f t="shared" si="3"/>
        <v>355.48800000000006</v>
      </c>
      <c r="G63" s="97">
        <v>444.36</v>
      </c>
    </row>
    <row r="64" spans="1:7" ht="15" customHeight="1" x14ac:dyDescent="0.25">
      <c r="A64" s="95" t="s">
        <v>69</v>
      </c>
      <c r="B64" s="75">
        <v>0.75</v>
      </c>
      <c r="C64" s="75">
        <v>54</v>
      </c>
      <c r="D64" s="75">
        <v>5</v>
      </c>
      <c r="E64" s="51">
        <f t="shared" si="2"/>
        <v>262.7235</v>
      </c>
      <c r="F64" s="20">
        <f t="shared" si="3"/>
        <v>323.35200000000003</v>
      </c>
      <c r="G64" s="20">
        <v>404.19</v>
      </c>
    </row>
    <row r="65" spans="1:7" ht="15" customHeight="1" x14ac:dyDescent="0.25">
      <c r="A65" s="13" t="s">
        <v>72</v>
      </c>
      <c r="B65" s="75">
        <v>0.75</v>
      </c>
      <c r="C65" s="75">
        <v>67</v>
      </c>
      <c r="D65" s="75">
        <v>5</v>
      </c>
      <c r="E65" s="51">
        <f t="shared" si="2"/>
        <v>275.35950000000003</v>
      </c>
      <c r="F65" s="20">
        <f t="shared" si="3"/>
        <v>338.904</v>
      </c>
      <c r="G65" s="20">
        <v>423.63</v>
      </c>
    </row>
    <row r="66" spans="1:7" ht="15" customHeight="1" x14ac:dyDescent="0.25">
      <c r="A66" s="13" t="s">
        <v>70</v>
      </c>
      <c r="B66" s="84">
        <v>0.75</v>
      </c>
      <c r="C66" s="84">
        <v>67</v>
      </c>
      <c r="D66" s="84">
        <v>5</v>
      </c>
      <c r="E66" s="96">
        <f t="shared" si="2"/>
        <v>301.47000000000003</v>
      </c>
      <c r="F66" s="97">
        <f t="shared" si="3"/>
        <v>371.04</v>
      </c>
      <c r="G66" s="97">
        <v>463.8</v>
      </c>
    </row>
    <row r="67" spans="1:7" ht="15" customHeight="1" x14ac:dyDescent="0.25">
      <c r="A67" s="95" t="s">
        <v>71</v>
      </c>
      <c r="B67" s="75">
        <v>0.75</v>
      </c>
      <c r="C67" s="75">
        <v>67</v>
      </c>
      <c r="D67" s="75">
        <v>5</v>
      </c>
      <c r="E67" s="51">
        <f t="shared" si="2"/>
        <v>275.35950000000003</v>
      </c>
      <c r="F67" s="20">
        <f t="shared" si="3"/>
        <v>338.904</v>
      </c>
      <c r="G67" s="20">
        <v>423.63</v>
      </c>
    </row>
    <row r="68" spans="1:7" ht="15" customHeight="1" x14ac:dyDescent="0.25">
      <c r="A68" s="13" t="s">
        <v>73</v>
      </c>
      <c r="B68" s="75">
        <v>0.9</v>
      </c>
      <c r="C68" s="75">
        <v>78</v>
      </c>
      <c r="D68" s="75">
        <v>5</v>
      </c>
      <c r="E68" s="51">
        <f t="shared" si="2"/>
        <v>298.09000000000003</v>
      </c>
      <c r="F68" s="20">
        <f t="shared" si="3"/>
        <v>366.88000000000005</v>
      </c>
      <c r="G68" s="20">
        <v>458.6</v>
      </c>
    </row>
    <row r="69" spans="1:7" ht="15" customHeight="1" x14ac:dyDescent="0.25">
      <c r="A69" s="13" t="s">
        <v>74</v>
      </c>
      <c r="B69" s="84">
        <v>0.9</v>
      </c>
      <c r="C69" s="84">
        <v>78</v>
      </c>
      <c r="D69" s="84">
        <v>5</v>
      </c>
      <c r="E69" s="96">
        <f t="shared" si="2"/>
        <v>324.20049999999998</v>
      </c>
      <c r="F69" s="97">
        <f t="shared" si="3"/>
        <v>399.01600000000002</v>
      </c>
      <c r="G69" s="98">
        <v>498.77</v>
      </c>
    </row>
    <row r="70" spans="1:7" ht="15" customHeight="1" x14ac:dyDescent="0.25">
      <c r="A70" s="95" t="s">
        <v>75</v>
      </c>
      <c r="B70" s="75">
        <v>0.9</v>
      </c>
      <c r="C70" s="75">
        <v>78</v>
      </c>
      <c r="D70" s="75">
        <v>5</v>
      </c>
      <c r="E70" s="51">
        <f t="shared" si="2"/>
        <v>298.09000000000003</v>
      </c>
      <c r="F70" s="20">
        <f t="shared" si="3"/>
        <v>366.88000000000005</v>
      </c>
      <c r="G70" s="20">
        <v>458.6</v>
      </c>
    </row>
    <row r="71" spans="1:7" ht="15" customHeight="1" x14ac:dyDescent="0.25">
      <c r="A71" s="13" t="s">
        <v>76</v>
      </c>
      <c r="B71" s="75">
        <v>1.1000000000000001</v>
      </c>
      <c r="C71" s="75">
        <v>88</v>
      </c>
      <c r="D71" s="75">
        <v>5</v>
      </c>
      <c r="E71" s="51">
        <f t="shared" si="2"/>
        <v>324.20049999999998</v>
      </c>
      <c r="F71" s="20">
        <f t="shared" si="3"/>
        <v>399.01600000000002</v>
      </c>
      <c r="G71" s="20">
        <v>498.77</v>
      </c>
    </row>
    <row r="72" spans="1:7" ht="15" customHeight="1" x14ac:dyDescent="0.25">
      <c r="A72" s="13" t="s">
        <v>77</v>
      </c>
      <c r="B72" s="84">
        <v>1.1000000000000001</v>
      </c>
      <c r="C72" s="84">
        <v>88</v>
      </c>
      <c r="D72" s="84">
        <v>5</v>
      </c>
      <c r="E72" s="96">
        <f t="shared" si="2"/>
        <v>350.30449999999996</v>
      </c>
      <c r="F72" s="97">
        <f t="shared" si="3"/>
        <v>431.14400000000001</v>
      </c>
      <c r="G72" s="97">
        <v>538.92999999999995</v>
      </c>
    </row>
    <row r="73" spans="1:7" ht="15" customHeight="1" thickBot="1" x14ac:dyDescent="0.3">
      <c r="A73" s="95" t="s">
        <v>78</v>
      </c>
      <c r="B73" s="76">
        <v>1.1000000000000001</v>
      </c>
      <c r="C73" s="76">
        <v>88</v>
      </c>
      <c r="D73" s="76">
        <v>5</v>
      </c>
      <c r="E73" s="52">
        <f t="shared" si="2"/>
        <v>324.20049999999998</v>
      </c>
      <c r="F73" s="36">
        <f t="shared" si="3"/>
        <v>399.01600000000002</v>
      </c>
      <c r="G73" s="36">
        <v>498.77</v>
      </c>
    </row>
    <row r="74" spans="1:7" ht="15" customHeight="1" thickBot="1" x14ac:dyDescent="0.3">
      <c r="A74" s="14" t="s">
        <v>79</v>
      </c>
      <c r="B74" s="77">
        <v>0.55000000000000004</v>
      </c>
      <c r="C74" s="77">
        <v>35</v>
      </c>
      <c r="D74" s="77">
        <v>8</v>
      </c>
      <c r="E74" s="53">
        <f t="shared" si="2"/>
        <v>249.3595</v>
      </c>
      <c r="F74" s="10">
        <f t="shared" si="3"/>
        <v>306.904</v>
      </c>
      <c r="G74" s="19">
        <v>383.63</v>
      </c>
    </row>
    <row r="75" spans="1:7" ht="15" customHeight="1" x14ac:dyDescent="0.25">
      <c r="A75" s="16" t="s">
        <v>80</v>
      </c>
      <c r="B75" s="84">
        <v>0.55000000000000004</v>
      </c>
      <c r="C75" s="84">
        <v>35</v>
      </c>
      <c r="D75" s="84">
        <v>8</v>
      </c>
      <c r="E75" s="100">
        <f t="shared" si="2"/>
        <v>274.50150000000002</v>
      </c>
      <c r="F75" s="101">
        <f t="shared" si="3"/>
        <v>337.84800000000001</v>
      </c>
      <c r="G75" s="97">
        <v>422.31</v>
      </c>
    </row>
    <row r="76" spans="1:7" ht="15" customHeight="1" x14ac:dyDescent="0.25">
      <c r="A76" s="99" t="s">
        <v>81</v>
      </c>
      <c r="B76" s="78">
        <v>0.55000000000000004</v>
      </c>
      <c r="C76" s="78">
        <v>35</v>
      </c>
      <c r="D76" s="78">
        <v>8</v>
      </c>
      <c r="E76" s="54">
        <f t="shared" si="2"/>
        <v>249.3595</v>
      </c>
      <c r="F76" s="11">
        <f t="shared" si="3"/>
        <v>306.904</v>
      </c>
      <c r="G76" s="20">
        <v>383.63</v>
      </c>
    </row>
    <row r="77" spans="1:7" ht="15" customHeight="1" x14ac:dyDescent="0.25">
      <c r="A77" s="12" t="s">
        <v>82</v>
      </c>
      <c r="B77" s="78">
        <v>0.75</v>
      </c>
      <c r="C77" s="78">
        <v>45</v>
      </c>
      <c r="D77" s="78">
        <v>8</v>
      </c>
      <c r="E77" s="54">
        <f t="shared" si="2"/>
        <v>260.19499999999999</v>
      </c>
      <c r="F77" s="11">
        <f t="shared" si="3"/>
        <v>320.24</v>
      </c>
      <c r="G77" s="20">
        <v>400.3</v>
      </c>
    </row>
    <row r="78" spans="1:7" x14ac:dyDescent="0.25">
      <c r="A78" s="13" t="s">
        <v>83</v>
      </c>
      <c r="B78" s="84">
        <v>0.75</v>
      </c>
      <c r="C78" s="84">
        <v>45</v>
      </c>
      <c r="D78" s="84">
        <v>8</v>
      </c>
      <c r="E78" s="100">
        <f t="shared" si="2"/>
        <v>286.29899999999998</v>
      </c>
      <c r="F78" s="101">
        <f t="shared" si="3"/>
        <v>352.36799999999999</v>
      </c>
      <c r="G78" s="97">
        <v>440.46</v>
      </c>
    </row>
    <row r="79" spans="1:7" x14ac:dyDescent="0.25">
      <c r="A79" s="95" t="s">
        <v>84</v>
      </c>
      <c r="B79" s="78">
        <v>0.75</v>
      </c>
      <c r="C79" s="78">
        <v>45</v>
      </c>
      <c r="D79" s="78">
        <v>8</v>
      </c>
      <c r="E79" s="54">
        <f t="shared" si="2"/>
        <v>260.19499999999999</v>
      </c>
      <c r="F79" s="11">
        <f t="shared" si="3"/>
        <v>320.24</v>
      </c>
      <c r="G79" s="20">
        <v>400.3</v>
      </c>
    </row>
    <row r="80" spans="1:7" x14ac:dyDescent="0.25">
      <c r="A80" s="13" t="s">
        <v>85</v>
      </c>
      <c r="B80" s="78">
        <v>0.9</v>
      </c>
      <c r="C80" s="78">
        <v>55</v>
      </c>
      <c r="D80" s="78">
        <v>8</v>
      </c>
      <c r="E80" s="54">
        <f t="shared" si="2"/>
        <v>273.67600000000004</v>
      </c>
      <c r="F80" s="11">
        <f t="shared" si="3"/>
        <v>336.83200000000005</v>
      </c>
      <c r="G80" s="20">
        <v>421.04</v>
      </c>
    </row>
    <row r="81" spans="1:7" x14ac:dyDescent="0.25">
      <c r="A81" s="13" t="s">
        <v>86</v>
      </c>
      <c r="B81" s="84">
        <v>0.9</v>
      </c>
      <c r="C81" s="84">
        <v>55</v>
      </c>
      <c r="D81" s="84">
        <v>8</v>
      </c>
      <c r="E81" s="100">
        <f t="shared" si="2"/>
        <v>299.78649999999999</v>
      </c>
      <c r="F81" s="101">
        <f t="shared" si="3"/>
        <v>368.96800000000002</v>
      </c>
      <c r="G81" s="97">
        <v>461.21</v>
      </c>
    </row>
    <row r="82" spans="1:7" x14ac:dyDescent="0.25">
      <c r="A82" s="95" t="s">
        <v>87</v>
      </c>
      <c r="B82" s="78">
        <v>0.9</v>
      </c>
      <c r="C82" s="78">
        <v>55</v>
      </c>
      <c r="D82" s="78">
        <v>8</v>
      </c>
      <c r="E82" s="54">
        <f t="shared" si="2"/>
        <v>273.67600000000004</v>
      </c>
      <c r="F82" s="11">
        <f t="shared" si="3"/>
        <v>336.83200000000005</v>
      </c>
      <c r="G82" s="20">
        <v>421.04</v>
      </c>
    </row>
    <row r="83" spans="1:7" x14ac:dyDescent="0.25">
      <c r="A83" s="13" t="s">
        <v>88</v>
      </c>
      <c r="B83" s="78">
        <v>1.1000000000000001</v>
      </c>
      <c r="C83" s="78">
        <v>65</v>
      </c>
      <c r="D83" s="78">
        <v>8</v>
      </c>
      <c r="E83" s="54">
        <f t="shared" si="2"/>
        <v>298.09649999999999</v>
      </c>
      <c r="F83" s="11">
        <f t="shared" si="3"/>
        <v>366.88800000000003</v>
      </c>
      <c r="G83" s="20">
        <v>458.61</v>
      </c>
    </row>
    <row r="84" spans="1:7" x14ac:dyDescent="0.25">
      <c r="A84" s="13" t="s">
        <v>89</v>
      </c>
      <c r="B84" s="84">
        <v>1.1000000000000001</v>
      </c>
      <c r="C84" s="84">
        <v>65</v>
      </c>
      <c r="D84" s="84">
        <v>8</v>
      </c>
      <c r="E84" s="100">
        <f t="shared" si="2"/>
        <v>324.20049999999998</v>
      </c>
      <c r="F84" s="101">
        <f t="shared" si="3"/>
        <v>399.01600000000002</v>
      </c>
      <c r="G84" s="97">
        <v>498.77</v>
      </c>
    </row>
    <row r="85" spans="1:7" ht="15.75" thickBot="1" x14ac:dyDescent="0.3">
      <c r="A85" s="95" t="s">
        <v>90</v>
      </c>
      <c r="B85" s="79">
        <v>1.1000000000000001</v>
      </c>
      <c r="C85" s="79">
        <v>65</v>
      </c>
      <c r="D85" s="79">
        <v>8</v>
      </c>
      <c r="E85" s="55">
        <f t="shared" si="2"/>
        <v>298.09649999999999</v>
      </c>
      <c r="F85" s="18">
        <f t="shared" si="3"/>
        <v>366.88800000000003</v>
      </c>
      <c r="G85" s="21">
        <v>458.61</v>
      </c>
    </row>
    <row r="86" spans="1:7" ht="15.75" thickBot="1" x14ac:dyDescent="0.3">
      <c r="A86" s="14" t="s">
        <v>91</v>
      </c>
      <c r="B86" s="91">
        <v>0.8</v>
      </c>
      <c r="C86" s="91">
        <v>50</v>
      </c>
      <c r="D86" s="91">
        <v>3.3</v>
      </c>
      <c r="E86" s="103">
        <v>352.8</v>
      </c>
      <c r="F86" s="104">
        <v>428.4</v>
      </c>
      <c r="G86" s="105">
        <v>504</v>
      </c>
    </row>
    <row r="87" spans="1:7" ht="15.75" thickBot="1" x14ac:dyDescent="0.3">
      <c r="A87" s="102" t="s">
        <v>14</v>
      </c>
      <c r="B87" s="107">
        <v>1.4</v>
      </c>
      <c r="C87" s="107">
        <v>55</v>
      </c>
      <c r="D87" s="107">
        <v>6</v>
      </c>
      <c r="E87" s="108">
        <f>G87*0.7</f>
        <v>393.827</v>
      </c>
      <c r="F87" s="109">
        <f>G87*0.85</f>
        <v>478.21850000000001</v>
      </c>
      <c r="G87" s="110">
        <v>562.61</v>
      </c>
    </row>
    <row r="88" spans="1:7" ht="21.75" thickBot="1" x14ac:dyDescent="0.4">
      <c r="A88" s="106" t="s">
        <v>15</v>
      </c>
      <c r="B88" s="158"/>
      <c r="C88" s="158"/>
      <c r="D88" s="158"/>
      <c r="E88" s="158"/>
      <c r="F88" s="158"/>
      <c r="G88" s="159"/>
    </row>
    <row r="89" spans="1:7" ht="21.75" thickBot="1" x14ac:dyDescent="0.4">
      <c r="A89" s="157" t="s">
        <v>18</v>
      </c>
      <c r="B89" s="41">
        <v>0.3</v>
      </c>
      <c r="C89" s="41">
        <v>7</v>
      </c>
      <c r="D89" s="41">
        <v>8.5</v>
      </c>
      <c r="E89" s="145">
        <v>162.96</v>
      </c>
      <c r="F89" s="144">
        <v>197.88</v>
      </c>
      <c r="G89" s="144">
        <v>232.8</v>
      </c>
    </row>
    <row r="90" spans="1:7" x14ac:dyDescent="0.25">
      <c r="A90" s="1" t="s">
        <v>0</v>
      </c>
      <c r="B90" s="40">
        <v>0.3</v>
      </c>
      <c r="C90" s="40">
        <v>6</v>
      </c>
      <c r="D90" s="40">
        <v>7.8</v>
      </c>
      <c r="E90" s="144">
        <v>58.8</v>
      </c>
      <c r="F90" s="144">
        <v>71.400000000000006</v>
      </c>
      <c r="G90" s="144">
        <v>84</v>
      </c>
    </row>
    <row r="91" spans="1:7" x14ac:dyDescent="0.25">
      <c r="A91" s="3" t="s">
        <v>1</v>
      </c>
      <c r="B91" s="40">
        <v>0.4</v>
      </c>
      <c r="C91" s="40">
        <v>7</v>
      </c>
      <c r="D91" s="40">
        <v>12</v>
      </c>
      <c r="E91" s="144">
        <v>69.23</v>
      </c>
      <c r="F91" s="144">
        <v>84.07</v>
      </c>
      <c r="G91" s="144">
        <v>98.9</v>
      </c>
    </row>
    <row r="92" spans="1:7" x14ac:dyDescent="0.25">
      <c r="A92" s="3" t="s">
        <v>2</v>
      </c>
      <c r="B92" s="40">
        <v>0.32</v>
      </c>
      <c r="C92" s="40">
        <v>5</v>
      </c>
      <c r="D92" s="40">
        <v>7.8</v>
      </c>
      <c r="E92" s="144">
        <v>61.71</v>
      </c>
      <c r="F92" s="144">
        <v>74.930000000000007</v>
      </c>
      <c r="G92" s="144">
        <v>88.15</v>
      </c>
    </row>
    <row r="93" spans="1:7" x14ac:dyDescent="0.25">
      <c r="A93" s="3" t="s">
        <v>3</v>
      </c>
      <c r="B93" s="40">
        <v>0.6</v>
      </c>
      <c r="C93" s="40">
        <v>8</v>
      </c>
      <c r="D93" s="40">
        <v>14.2</v>
      </c>
      <c r="E93" s="144">
        <v>70.84</v>
      </c>
      <c r="F93" s="144">
        <v>86.02</v>
      </c>
      <c r="G93" s="144">
        <v>101.2</v>
      </c>
    </row>
    <row r="94" spans="1:7" x14ac:dyDescent="0.25">
      <c r="A94" s="3" t="s">
        <v>4</v>
      </c>
      <c r="B94" s="40">
        <v>0.32</v>
      </c>
      <c r="C94" s="40">
        <v>6</v>
      </c>
      <c r="D94" s="40">
        <v>7.5</v>
      </c>
      <c r="E94" s="144">
        <v>91</v>
      </c>
      <c r="F94" s="144">
        <v>110.5</v>
      </c>
      <c r="G94" s="144">
        <v>130</v>
      </c>
    </row>
    <row r="95" spans="1:7" x14ac:dyDescent="0.25">
      <c r="A95" s="3" t="s">
        <v>5</v>
      </c>
      <c r="B95" s="40">
        <v>0.5</v>
      </c>
      <c r="C95" s="40">
        <v>7</v>
      </c>
      <c r="D95" s="40">
        <v>10.5</v>
      </c>
      <c r="E95" s="144">
        <v>88.2</v>
      </c>
      <c r="F95" s="144">
        <v>107.1</v>
      </c>
      <c r="G95" s="144">
        <v>126</v>
      </c>
    </row>
    <row r="96" spans="1:7" x14ac:dyDescent="0.25">
      <c r="A96" s="3" t="s">
        <v>6</v>
      </c>
      <c r="B96" s="40">
        <v>0.6</v>
      </c>
      <c r="C96" s="40">
        <v>8</v>
      </c>
      <c r="D96" s="40">
        <v>14.5</v>
      </c>
      <c r="E96" s="144">
        <v>102.9</v>
      </c>
      <c r="F96" s="144">
        <v>124.95</v>
      </c>
      <c r="G96" s="144">
        <v>147</v>
      </c>
    </row>
    <row r="97" spans="1:7" x14ac:dyDescent="0.25">
      <c r="A97" s="3" t="s">
        <v>7</v>
      </c>
      <c r="B97" s="40">
        <v>0.7</v>
      </c>
      <c r="C97" s="40">
        <v>8</v>
      </c>
      <c r="D97" s="40">
        <v>18</v>
      </c>
      <c r="E97" s="144">
        <v>132.30000000000001</v>
      </c>
      <c r="F97" s="144">
        <v>160.65</v>
      </c>
      <c r="G97" s="144">
        <v>189</v>
      </c>
    </row>
    <row r="98" spans="1:7" x14ac:dyDescent="0.25">
      <c r="A98" s="3" t="s">
        <v>8</v>
      </c>
      <c r="B98" s="40">
        <v>0.95</v>
      </c>
      <c r="C98" s="40">
        <v>9</v>
      </c>
      <c r="D98" s="40">
        <v>24</v>
      </c>
      <c r="E98" s="144">
        <v>215.6</v>
      </c>
      <c r="F98" s="144">
        <v>261.8</v>
      </c>
      <c r="G98" s="144">
        <v>308</v>
      </c>
    </row>
    <row r="99" spans="1:7" x14ac:dyDescent="0.25">
      <c r="A99" s="3" t="s">
        <v>9</v>
      </c>
      <c r="B99" s="40">
        <v>0.35</v>
      </c>
      <c r="C99" s="40">
        <v>13</v>
      </c>
      <c r="D99" s="40">
        <v>2.7</v>
      </c>
      <c r="E99" s="144">
        <v>92.4</v>
      </c>
      <c r="F99" s="144">
        <v>112.2</v>
      </c>
      <c r="G99" s="144">
        <v>132</v>
      </c>
    </row>
    <row r="100" spans="1:7" ht="15.75" thickBot="1" x14ac:dyDescent="0.3">
      <c r="A100" s="3" t="s">
        <v>10</v>
      </c>
      <c r="B100" s="42">
        <v>0.95</v>
      </c>
      <c r="C100" s="42">
        <v>34</v>
      </c>
      <c r="D100" s="42">
        <v>6</v>
      </c>
      <c r="E100" s="144">
        <v>246.4</v>
      </c>
      <c r="F100" s="144">
        <v>299.2</v>
      </c>
      <c r="G100" s="144">
        <v>352</v>
      </c>
    </row>
    <row r="101" spans="1:7" ht="19.5" thickBot="1" x14ac:dyDescent="0.35">
      <c r="A101" s="3" t="s">
        <v>11</v>
      </c>
      <c r="B101" s="150"/>
      <c r="C101" s="150"/>
      <c r="D101" s="150"/>
      <c r="E101" s="150"/>
      <c r="F101" s="150"/>
      <c r="G101" s="151"/>
    </row>
    <row r="102" spans="1:7" ht="19.5" thickBot="1" x14ac:dyDescent="0.35">
      <c r="A102" s="149" t="s">
        <v>16</v>
      </c>
      <c r="B102" s="112">
        <v>0.55000000000000004</v>
      </c>
      <c r="C102" s="112">
        <v>35</v>
      </c>
      <c r="D102" s="113">
        <v>2.1</v>
      </c>
      <c r="E102" s="114">
        <f>G102*0.7</f>
        <v>266.7</v>
      </c>
      <c r="F102" s="114">
        <f>G102*0.85</f>
        <v>323.84999999999997</v>
      </c>
      <c r="G102" s="114">
        <v>381</v>
      </c>
    </row>
    <row r="103" spans="1:7" ht="15.75" thickBot="1" x14ac:dyDescent="0.3">
      <c r="A103" s="111" t="s">
        <v>21</v>
      </c>
      <c r="B103" s="112">
        <v>0.55000000000000004</v>
      </c>
      <c r="C103" s="112">
        <v>35</v>
      </c>
      <c r="D103" s="115">
        <v>2.1</v>
      </c>
      <c r="E103" s="116">
        <f>G103*0.7</f>
        <v>206.5</v>
      </c>
      <c r="F103" s="116">
        <f>G103*0.85</f>
        <v>250.75</v>
      </c>
      <c r="G103" s="116">
        <v>295</v>
      </c>
    </row>
    <row r="104" spans="1:7" ht="15.75" thickBot="1" x14ac:dyDescent="0.3">
      <c r="A104" s="102" t="s">
        <v>22</v>
      </c>
      <c r="B104" s="117">
        <v>0.55000000000000004</v>
      </c>
      <c r="C104" s="112">
        <v>35</v>
      </c>
      <c r="D104" s="113">
        <v>2.1</v>
      </c>
      <c r="E104" s="118">
        <v>122.22</v>
      </c>
      <c r="F104" s="118">
        <v>148.41</v>
      </c>
      <c r="G104" s="118">
        <v>174.6</v>
      </c>
    </row>
    <row r="105" spans="1:7" ht="19.5" thickBot="1" x14ac:dyDescent="0.35">
      <c r="A105" s="106" t="s">
        <v>12</v>
      </c>
      <c r="B105" s="155"/>
      <c r="C105" s="150"/>
      <c r="D105" s="150"/>
      <c r="E105" s="155"/>
      <c r="F105" s="155"/>
      <c r="G105" s="156"/>
    </row>
    <row r="106" spans="1:7" ht="19.5" thickBot="1" x14ac:dyDescent="0.35">
      <c r="A106" s="149" t="s">
        <v>92</v>
      </c>
      <c r="B106" s="6"/>
      <c r="C106" s="6"/>
      <c r="D106" s="6"/>
      <c r="E106" s="17">
        <f>G106*0.8</f>
        <v>65.600000000000009</v>
      </c>
      <c r="F106" s="17">
        <f>G106*0.9</f>
        <v>73.8</v>
      </c>
      <c r="G106" s="22">
        <v>82</v>
      </c>
    </row>
    <row r="107" spans="1:7" ht="15.75" thickBot="1" x14ac:dyDescent="0.3">
      <c r="A107" s="15" t="s">
        <v>94</v>
      </c>
      <c r="B107" s="7"/>
      <c r="C107" s="7"/>
      <c r="D107" s="7"/>
      <c r="E107" s="24">
        <f>G107*0.8</f>
        <v>68.8</v>
      </c>
      <c r="F107" s="24">
        <f>G107*0.9</f>
        <v>77.400000000000006</v>
      </c>
      <c r="G107" s="25">
        <v>86</v>
      </c>
    </row>
    <row r="108" spans="1:7" ht="19.5" thickBot="1" x14ac:dyDescent="0.35">
      <c r="A108" s="23" t="s">
        <v>93</v>
      </c>
      <c r="B108" s="150"/>
      <c r="C108" s="150"/>
      <c r="D108" s="150"/>
      <c r="E108" s="150"/>
      <c r="F108" s="150"/>
      <c r="G108" s="151"/>
    </row>
    <row r="109" spans="1:7" ht="19.5" thickBot="1" x14ac:dyDescent="0.35">
      <c r="A109" s="149" t="s">
        <v>102</v>
      </c>
      <c r="B109" s="125">
        <v>0.37</v>
      </c>
      <c r="C109" s="125">
        <v>68</v>
      </c>
      <c r="D109" s="125">
        <v>1.8</v>
      </c>
      <c r="E109" s="146">
        <v>337.69</v>
      </c>
      <c r="F109" s="147" t="s">
        <v>177</v>
      </c>
      <c r="G109" s="147" t="s">
        <v>178</v>
      </c>
    </row>
    <row r="110" spans="1:7" x14ac:dyDescent="0.25">
      <c r="A110" s="124" t="s">
        <v>104</v>
      </c>
      <c r="B110" s="41">
        <v>0.37</v>
      </c>
      <c r="C110" s="40">
        <v>82</v>
      </c>
      <c r="D110" s="41">
        <v>1.8</v>
      </c>
      <c r="E110" s="147" t="s">
        <v>179</v>
      </c>
      <c r="F110" s="147" t="s">
        <v>180</v>
      </c>
      <c r="G110" s="147" t="s">
        <v>181</v>
      </c>
    </row>
    <row r="111" spans="1:7" x14ac:dyDescent="0.25">
      <c r="A111" s="1" t="s">
        <v>105</v>
      </c>
      <c r="B111" s="41">
        <v>0.55000000000000004</v>
      </c>
      <c r="C111" s="40">
        <v>118</v>
      </c>
      <c r="D111" s="41">
        <v>1.8</v>
      </c>
      <c r="E111" s="147" t="s">
        <v>182</v>
      </c>
      <c r="F111" s="147" t="s">
        <v>183</v>
      </c>
      <c r="G111" s="147" t="s">
        <v>184</v>
      </c>
    </row>
    <row r="112" spans="1:7" x14ac:dyDescent="0.25">
      <c r="A112" s="1" t="s">
        <v>106</v>
      </c>
      <c r="B112" s="41">
        <v>0.75</v>
      </c>
      <c r="C112" s="40">
        <v>156</v>
      </c>
      <c r="D112" s="41">
        <v>1.8</v>
      </c>
      <c r="E112" s="147" t="s">
        <v>185</v>
      </c>
      <c r="F112" s="147" t="s">
        <v>186</v>
      </c>
      <c r="G112" s="147" t="s">
        <v>187</v>
      </c>
    </row>
    <row r="113" spans="1:7" x14ac:dyDescent="0.25">
      <c r="A113" s="1" t="s">
        <v>107</v>
      </c>
      <c r="B113" s="41">
        <v>1.1000000000000001</v>
      </c>
      <c r="C113" s="40">
        <v>241</v>
      </c>
      <c r="D113" s="41">
        <v>1.8</v>
      </c>
      <c r="E113" s="147" t="s">
        <v>188</v>
      </c>
      <c r="F113" s="147" t="s">
        <v>189</v>
      </c>
      <c r="G113" s="147" t="s">
        <v>190</v>
      </c>
    </row>
    <row r="114" spans="1:7" x14ac:dyDescent="0.25">
      <c r="A114" s="1" t="s">
        <v>108</v>
      </c>
      <c r="B114" s="40" t="s">
        <v>103</v>
      </c>
      <c r="C114" s="40">
        <v>34</v>
      </c>
      <c r="D114" s="41">
        <v>3.6</v>
      </c>
      <c r="E114" s="147" t="s">
        <v>191</v>
      </c>
      <c r="F114" s="147" t="s">
        <v>192</v>
      </c>
      <c r="G114" s="147" t="s">
        <v>193</v>
      </c>
    </row>
    <row r="115" spans="1:7" x14ac:dyDescent="0.25">
      <c r="A115" s="1" t="s">
        <v>109</v>
      </c>
      <c r="B115" s="40" t="s">
        <v>103</v>
      </c>
      <c r="C115" s="40">
        <v>45</v>
      </c>
      <c r="D115" s="41">
        <v>3.6</v>
      </c>
      <c r="E115" s="147" t="s">
        <v>194</v>
      </c>
      <c r="F115" s="147" t="s">
        <v>195</v>
      </c>
      <c r="G115" s="147" t="s">
        <v>196</v>
      </c>
    </row>
    <row r="116" spans="1:7" x14ac:dyDescent="0.25">
      <c r="A116" s="1" t="s">
        <v>110</v>
      </c>
      <c r="B116" s="41">
        <v>0.55000000000000004</v>
      </c>
      <c r="C116" s="40">
        <v>62</v>
      </c>
      <c r="D116" s="41">
        <v>3.6</v>
      </c>
      <c r="E116" s="147" t="s">
        <v>197</v>
      </c>
      <c r="F116" s="147" t="s">
        <v>198</v>
      </c>
      <c r="G116" s="147" t="s">
        <v>199</v>
      </c>
    </row>
    <row r="117" spans="1:7" x14ac:dyDescent="0.25">
      <c r="A117" s="1" t="s">
        <v>111</v>
      </c>
      <c r="B117" s="41">
        <v>0.75</v>
      </c>
      <c r="C117" s="40">
        <v>88</v>
      </c>
      <c r="D117" s="41">
        <v>3.6</v>
      </c>
      <c r="E117" s="147" t="s">
        <v>200</v>
      </c>
      <c r="F117" s="147" t="s">
        <v>201</v>
      </c>
      <c r="G117" s="147" t="s">
        <v>202</v>
      </c>
    </row>
    <row r="118" spans="1:7" x14ac:dyDescent="0.25">
      <c r="A118" s="1" t="s">
        <v>112</v>
      </c>
      <c r="B118" s="41">
        <v>1.1000000000000001</v>
      </c>
      <c r="C118" s="40">
        <v>125</v>
      </c>
      <c r="D118" s="41">
        <v>3.6</v>
      </c>
      <c r="E118" s="147" t="s">
        <v>203</v>
      </c>
      <c r="F118" s="147" t="s">
        <v>204</v>
      </c>
      <c r="G118" s="147" t="s">
        <v>205</v>
      </c>
    </row>
    <row r="119" spans="1:7" x14ac:dyDescent="0.25">
      <c r="A119" s="1" t="s">
        <v>113</v>
      </c>
      <c r="B119" s="41">
        <v>1.5</v>
      </c>
      <c r="C119" s="40">
        <v>176</v>
      </c>
      <c r="D119" s="41">
        <v>3.6</v>
      </c>
      <c r="E119" s="147" t="s">
        <v>206</v>
      </c>
      <c r="F119" s="147" t="s">
        <v>207</v>
      </c>
      <c r="G119" s="147" t="s">
        <v>208</v>
      </c>
    </row>
    <row r="120" spans="1:7" x14ac:dyDescent="0.25">
      <c r="A120" s="1" t="s">
        <v>114</v>
      </c>
      <c r="B120" s="40">
        <v>2.2000000000000002</v>
      </c>
      <c r="C120" s="40">
        <v>244</v>
      </c>
      <c r="D120" s="41">
        <v>3.6</v>
      </c>
      <c r="E120" s="147" t="s">
        <v>209</v>
      </c>
      <c r="F120" s="147" t="s">
        <v>210</v>
      </c>
      <c r="G120" s="147" t="s">
        <v>211</v>
      </c>
    </row>
    <row r="121" spans="1:7" x14ac:dyDescent="0.25">
      <c r="A121" s="1" t="s">
        <v>115</v>
      </c>
      <c r="B121" s="40" t="s">
        <v>103</v>
      </c>
      <c r="C121" s="119">
        <v>30</v>
      </c>
      <c r="D121" s="119">
        <v>4.2</v>
      </c>
      <c r="E121" s="147" t="s">
        <v>212</v>
      </c>
      <c r="F121" s="147" t="s">
        <v>213</v>
      </c>
      <c r="G121" s="147" t="s">
        <v>214</v>
      </c>
    </row>
    <row r="122" spans="1:7" x14ac:dyDescent="0.25">
      <c r="A122" s="1" t="s">
        <v>116</v>
      </c>
      <c r="B122" s="41">
        <v>0.55000000000000004</v>
      </c>
      <c r="C122" s="40">
        <v>50</v>
      </c>
      <c r="D122" s="119">
        <v>4.2</v>
      </c>
      <c r="E122" s="147" t="s">
        <v>215</v>
      </c>
      <c r="F122" s="147" t="s">
        <v>216</v>
      </c>
      <c r="G122" s="147" t="s">
        <v>217</v>
      </c>
    </row>
    <row r="123" spans="1:7" x14ac:dyDescent="0.25">
      <c r="A123" s="1" t="s">
        <v>117</v>
      </c>
      <c r="B123" s="41">
        <v>0.75</v>
      </c>
      <c r="C123" s="40">
        <v>68</v>
      </c>
      <c r="D123" s="119">
        <v>4.2</v>
      </c>
      <c r="E123" s="147" t="s">
        <v>218</v>
      </c>
      <c r="F123" s="147" t="s">
        <v>219</v>
      </c>
      <c r="G123" s="147" t="s">
        <v>220</v>
      </c>
    </row>
    <row r="124" spans="1:7" x14ac:dyDescent="0.25">
      <c r="A124" s="1" t="s">
        <v>118</v>
      </c>
      <c r="B124" s="41">
        <v>1.1000000000000001</v>
      </c>
      <c r="C124" s="40">
        <v>100</v>
      </c>
      <c r="D124" s="119">
        <v>4.2</v>
      </c>
      <c r="E124" s="147" t="s">
        <v>221</v>
      </c>
      <c r="F124" s="147" t="s">
        <v>222</v>
      </c>
      <c r="G124" s="147" t="s">
        <v>223</v>
      </c>
    </row>
    <row r="125" spans="1:7" s="121" customFormat="1" x14ac:dyDescent="0.25">
      <c r="A125" s="1" t="s">
        <v>119</v>
      </c>
      <c r="B125" s="41">
        <v>1.5</v>
      </c>
      <c r="C125" s="40">
        <v>133</v>
      </c>
      <c r="D125" s="119">
        <v>4.2</v>
      </c>
      <c r="E125" s="147" t="s">
        <v>224</v>
      </c>
      <c r="F125" s="147" t="s">
        <v>225</v>
      </c>
      <c r="G125" s="147" t="s">
        <v>226</v>
      </c>
    </row>
    <row r="126" spans="1:7" s="121" customFormat="1" x14ac:dyDescent="0.25">
      <c r="A126" s="1" t="s">
        <v>120</v>
      </c>
      <c r="B126" s="40">
        <v>2.2000000000000002</v>
      </c>
      <c r="C126" s="40">
        <v>199</v>
      </c>
      <c r="D126" s="119">
        <v>4.2</v>
      </c>
      <c r="E126" s="147" t="s">
        <v>227</v>
      </c>
      <c r="F126" s="147" t="s">
        <v>228</v>
      </c>
      <c r="G126" s="147" t="s">
        <v>229</v>
      </c>
    </row>
    <row r="127" spans="1:7" s="121" customFormat="1" x14ac:dyDescent="0.25">
      <c r="A127" s="1" t="s">
        <v>121</v>
      </c>
      <c r="B127" s="41">
        <v>0.37</v>
      </c>
      <c r="C127" s="40">
        <v>26</v>
      </c>
      <c r="D127" s="119">
        <v>6</v>
      </c>
      <c r="E127" s="147" t="s">
        <v>230</v>
      </c>
      <c r="F127" s="147" t="s">
        <v>231</v>
      </c>
      <c r="G127" s="147" t="s">
        <v>232</v>
      </c>
    </row>
    <row r="128" spans="1:7" s="121" customFormat="1" x14ac:dyDescent="0.25">
      <c r="A128" s="1" t="s">
        <v>122</v>
      </c>
      <c r="B128" s="41">
        <v>0.55000000000000004</v>
      </c>
      <c r="C128" s="40">
        <v>44</v>
      </c>
      <c r="D128" s="119">
        <v>6</v>
      </c>
      <c r="E128" s="147" t="s">
        <v>233</v>
      </c>
      <c r="F128" s="147" t="s">
        <v>234</v>
      </c>
      <c r="G128" s="147" t="s">
        <v>235</v>
      </c>
    </row>
    <row r="129" spans="1:7" s="121" customFormat="1" x14ac:dyDescent="0.25">
      <c r="A129" s="1" t="s">
        <v>123</v>
      </c>
      <c r="B129" s="41">
        <v>0.75</v>
      </c>
      <c r="C129" s="40">
        <v>65</v>
      </c>
      <c r="D129" s="119">
        <v>6</v>
      </c>
      <c r="E129" s="147" t="s">
        <v>236</v>
      </c>
      <c r="F129" s="147" t="s">
        <v>237</v>
      </c>
      <c r="G129" s="147" t="s">
        <v>238</v>
      </c>
    </row>
    <row r="130" spans="1:7" s="121" customFormat="1" x14ac:dyDescent="0.25">
      <c r="A130" s="1" t="s">
        <v>124</v>
      </c>
      <c r="B130" s="41">
        <v>1.1000000000000001</v>
      </c>
      <c r="C130" s="40">
        <v>92</v>
      </c>
      <c r="D130" s="119">
        <v>6</v>
      </c>
      <c r="E130" s="147" t="s">
        <v>239</v>
      </c>
      <c r="F130" s="147" t="s">
        <v>240</v>
      </c>
      <c r="G130" s="147" t="s">
        <v>241</v>
      </c>
    </row>
    <row r="131" spans="1:7" s="121" customFormat="1" x14ac:dyDescent="0.25">
      <c r="A131" s="1" t="s">
        <v>125</v>
      </c>
      <c r="B131" s="41">
        <v>1.5</v>
      </c>
      <c r="C131" s="40">
        <v>119</v>
      </c>
      <c r="D131" s="119">
        <v>6</v>
      </c>
      <c r="E131" s="147" t="s">
        <v>242</v>
      </c>
      <c r="F131" s="147" t="s">
        <v>243</v>
      </c>
      <c r="G131" s="147" t="s">
        <v>244</v>
      </c>
    </row>
    <row r="132" spans="1:7" s="121" customFormat="1" x14ac:dyDescent="0.25">
      <c r="A132" s="1" t="s">
        <v>126</v>
      </c>
      <c r="B132" s="40">
        <v>2.2000000000000002</v>
      </c>
      <c r="C132" s="40">
        <v>179</v>
      </c>
      <c r="D132" s="119">
        <v>6</v>
      </c>
      <c r="E132" s="147" t="s">
        <v>245</v>
      </c>
      <c r="F132" s="147" t="s">
        <v>246</v>
      </c>
      <c r="G132" s="147" t="s">
        <v>247</v>
      </c>
    </row>
    <row r="133" spans="1:7" s="121" customFormat="1" x14ac:dyDescent="0.25">
      <c r="A133" s="1" t="s">
        <v>127</v>
      </c>
      <c r="B133" s="122">
        <v>0.75</v>
      </c>
      <c r="C133" s="123">
        <v>35</v>
      </c>
      <c r="D133" s="123">
        <v>9</v>
      </c>
      <c r="E133" s="147" t="s">
        <v>248</v>
      </c>
      <c r="F133" s="147" t="s">
        <v>249</v>
      </c>
      <c r="G133" s="147" t="s">
        <v>250</v>
      </c>
    </row>
    <row r="134" spans="1:7" s="121" customFormat="1" x14ac:dyDescent="0.25">
      <c r="A134" s="120" t="s">
        <v>142</v>
      </c>
      <c r="B134" s="122">
        <v>1.1000000000000001</v>
      </c>
      <c r="C134" s="123">
        <v>52</v>
      </c>
      <c r="D134" s="123">
        <v>9</v>
      </c>
      <c r="E134" s="147" t="s">
        <v>251</v>
      </c>
      <c r="F134" s="147" t="s">
        <v>252</v>
      </c>
      <c r="G134" s="147" t="s">
        <v>253</v>
      </c>
    </row>
    <row r="135" spans="1:7" s="121" customFormat="1" x14ac:dyDescent="0.25">
      <c r="A135" s="120" t="s">
        <v>128</v>
      </c>
      <c r="B135" s="122">
        <v>1.5</v>
      </c>
      <c r="C135" s="123">
        <v>78</v>
      </c>
      <c r="D135" s="123">
        <v>9</v>
      </c>
      <c r="E135" s="147" t="s">
        <v>254</v>
      </c>
      <c r="F135" s="147" t="s">
        <v>255</v>
      </c>
      <c r="G135" s="147" t="s">
        <v>256</v>
      </c>
    </row>
    <row r="136" spans="1:7" s="121" customFormat="1" x14ac:dyDescent="0.25">
      <c r="A136" s="120" t="s">
        <v>129</v>
      </c>
      <c r="B136" s="123">
        <v>2.2000000000000002</v>
      </c>
      <c r="C136" s="123">
        <v>109</v>
      </c>
      <c r="D136" s="123">
        <v>9</v>
      </c>
      <c r="E136" s="147" t="s">
        <v>257</v>
      </c>
      <c r="F136" s="147" t="s">
        <v>258</v>
      </c>
      <c r="G136" s="147" t="s">
        <v>259</v>
      </c>
    </row>
    <row r="137" spans="1:7" s="121" customFormat="1" x14ac:dyDescent="0.25">
      <c r="A137" s="120" t="s">
        <v>130</v>
      </c>
      <c r="B137" s="122">
        <v>0.75</v>
      </c>
      <c r="C137" s="123">
        <v>25</v>
      </c>
      <c r="D137" s="123">
        <v>12</v>
      </c>
      <c r="E137" s="147" t="s">
        <v>260</v>
      </c>
      <c r="F137" s="147" t="s">
        <v>261</v>
      </c>
      <c r="G137" s="147" t="s">
        <v>262</v>
      </c>
    </row>
    <row r="138" spans="1:7" s="121" customFormat="1" x14ac:dyDescent="0.25">
      <c r="A138" s="120" t="s">
        <v>131</v>
      </c>
      <c r="B138" s="122">
        <v>1.1000000000000001</v>
      </c>
      <c r="C138" s="123">
        <v>38</v>
      </c>
      <c r="D138" s="123">
        <v>12</v>
      </c>
      <c r="E138" s="147" t="s">
        <v>263</v>
      </c>
      <c r="F138" s="147" t="s">
        <v>264</v>
      </c>
      <c r="G138" s="147" t="s">
        <v>265</v>
      </c>
    </row>
    <row r="139" spans="1:7" s="121" customFormat="1" x14ac:dyDescent="0.25">
      <c r="A139" s="120" t="s">
        <v>132</v>
      </c>
      <c r="B139" s="122">
        <v>1.5</v>
      </c>
      <c r="C139" s="123">
        <v>57</v>
      </c>
      <c r="D139" s="123">
        <v>12</v>
      </c>
      <c r="E139" s="147" t="s">
        <v>266</v>
      </c>
      <c r="F139" s="147" t="s">
        <v>267</v>
      </c>
      <c r="G139" s="147" t="s">
        <v>268</v>
      </c>
    </row>
    <row r="140" spans="1:7" x14ac:dyDescent="0.25">
      <c r="A140" s="120" t="s">
        <v>133</v>
      </c>
      <c r="B140" s="123">
        <v>2.2000000000000002</v>
      </c>
      <c r="C140" s="123">
        <v>88</v>
      </c>
      <c r="D140" s="123">
        <v>12</v>
      </c>
      <c r="E140" s="147" t="s">
        <v>269</v>
      </c>
      <c r="F140" s="147" t="s">
        <v>270</v>
      </c>
      <c r="G140" s="147" t="s">
        <v>271</v>
      </c>
    </row>
    <row r="141" spans="1:7" ht="40.5" customHeight="1" x14ac:dyDescent="0.25">
      <c r="A141" s="120" t="s">
        <v>134</v>
      </c>
      <c r="B141" s="122">
        <v>1.1000000000000001</v>
      </c>
      <c r="C141" s="123">
        <v>40</v>
      </c>
      <c r="D141" s="123">
        <v>14.4</v>
      </c>
      <c r="E141" s="147" t="s">
        <v>272</v>
      </c>
      <c r="F141" s="147" t="s">
        <v>273</v>
      </c>
      <c r="G141" s="147" t="s">
        <v>274</v>
      </c>
    </row>
    <row r="142" spans="1:7" x14ac:dyDescent="0.25">
      <c r="A142" s="120" t="s">
        <v>135</v>
      </c>
      <c r="B142" s="122">
        <v>1.5</v>
      </c>
      <c r="C142" s="123">
        <v>56</v>
      </c>
      <c r="D142" s="123">
        <v>14.4</v>
      </c>
      <c r="E142" s="147" t="s">
        <v>275</v>
      </c>
      <c r="F142" s="147" t="s">
        <v>276</v>
      </c>
      <c r="G142" s="147" t="s">
        <v>277</v>
      </c>
    </row>
    <row r="143" spans="1:7" x14ac:dyDescent="0.25">
      <c r="A143" s="120" t="s">
        <v>136</v>
      </c>
      <c r="B143" s="123">
        <v>2.2000000000000002</v>
      </c>
      <c r="C143" s="123">
        <v>78</v>
      </c>
      <c r="D143" s="123">
        <v>14.4</v>
      </c>
      <c r="E143" s="147" t="s">
        <v>278</v>
      </c>
      <c r="F143" s="147" t="s">
        <v>279</v>
      </c>
      <c r="G143" s="147" t="s">
        <v>280</v>
      </c>
    </row>
    <row r="144" spans="1:7" x14ac:dyDescent="0.25">
      <c r="A144" s="120" t="s">
        <v>137</v>
      </c>
      <c r="B144" s="122">
        <v>1.1000000000000001</v>
      </c>
      <c r="C144" s="123">
        <v>30</v>
      </c>
      <c r="D144" s="123">
        <v>17</v>
      </c>
      <c r="E144" s="147" t="s">
        <v>281</v>
      </c>
      <c r="F144" s="147" t="s">
        <v>282</v>
      </c>
      <c r="G144" s="147" t="s">
        <v>283</v>
      </c>
    </row>
    <row r="145" spans="1:7" x14ac:dyDescent="0.25">
      <c r="A145" s="120" t="s">
        <v>138</v>
      </c>
      <c r="B145" s="122">
        <v>1.5</v>
      </c>
      <c r="C145" s="123">
        <v>42</v>
      </c>
      <c r="D145" s="123">
        <v>17</v>
      </c>
      <c r="E145" s="147" t="s">
        <v>284</v>
      </c>
      <c r="F145" s="147" t="s">
        <v>285</v>
      </c>
      <c r="G145" s="147" t="s">
        <v>286</v>
      </c>
    </row>
    <row r="146" spans="1:7" x14ac:dyDescent="0.25">
      <c r="A146" s="120" t="s">
        <v>139</v>
      </c>
      <c r="B146" s="123">
        <v>2.2000000000000002</v>
      </c>
      <c r="C146" s="123">
        <v>64</v>
      </c>
      <c r="D146" s="123">
        <v>17</v>
      </c>
      <c r="E146" s="147" t="s">
        <v>287</v>
      </c>
      <c r="F146" s="147" t="s">
        <v>288</v>
      </c>
      <c r="G146" s="147" t="s">
        <v>289</v>
      </c>
    </row>
    <row r="147" spans="1:7" ht="15.75" thickBot="1" x14ac:dyDescent="0.3">
      <c r="A147" s="120" t="s">
        <v>140</v>
      </c>
      <c r="B147" s="127">
        <v>2.2000000000000002</v>
      </c>
      <c r="C147" s="127">
        <v>46</v>
      </c>
      <c r="D147" s="127">
        <v>24</v>
      </c>
      <c r="E147" s="147" t="s">
        <v>290</v>
      </c>
      <c r="F147" s="147" t="s">
        <v>291</v>
      </c>
      <c r="G147" s="147" t="s">
        <v>292</v>
      </c>
    </row>
    <row r="148" spans="1:7" ht="19.5" thickBot="1" x14ac:dyDescent="0.35">
      <c r="A148" s="126" t="s">
        <v>141</v>
      </c>
      <c r="B148" s="150"/>
      <c r="C148" s="150"/>
      <c r="D148" s="150"/>
      <c r="E148" s="150"/>
      <c r="F148" s="150"/>
      <c r="G148" s="151"/>
    </row>
    <row r="149" spans="1:7" ht="46.5" thickBot="1" x14ac:dyDescent="0.35">
      <c r="A149" s="149" t="s">
        <v>143</v>
      </c>
      <c r="B149" s="132" t="s">
        <v>100</v>
      </c>
      <c r="C149" s="134" t="s">
        <v>176</v>
      </c>
      <c r="D149" s="133" t="s">
        <v>175</v>
      </c>
      <c r="E149" s="130" t="s">
        <v>145</v>
      </c>
      <c r="F149" s="130" t="s">
        <v>146</v>
      </c>
      <c r="G149" s="131" t="s">
        <v>153</v>
      </c>
    </row>
    <row r="150" spans="1:7" ht="19.5" thickBot="1" x14ac:dyDescent="0.35">
      <c r="A150" s="129"/>
      <c r="B150" s="135">
        <v>3</v>
      </c>
      <c r="C150" s="138">
        <v>15</v>
      </c>
      <c r="D150" s="139">
        <v>130</v>
      </c>
      <c r="E150" s="148">
        <v>61.82</v>
      </c>
      <c r="F150" s="148">
        <v>77.27</v>
      </c>
      <c r="G150" s="148">
        <v>103.03</v>
      </c>
    </row>
    <row r="151" spans="1:7" x14ac:dyDescent="0.25">
      <c r="A151" s="124" t="s">
        <v>147</v>
      </c>
      <c r="B151" s="136">
        <v>3</v>
      </c>
      <c r="C151" s="140">
        <v>20</v>
      </c>
      <c r="D151" s="141">
        <v>130</v>
      </c>
      <c r="E151" s="148">
        <v>61.82</v>
      </c>
      <c r="F151" s="148">
        <v>77.27</v>
      </c>
      <c r="G151" s="148">
        <v>103.03</v>
      </c>
    </row>
    <row r="152" spans="1:7" x14ac:dyDescent="0.25">
      <c r="A152" s="3" t="s">
        <v>144</v>
      </c>
      <c r="B152" s="136">
        <v>3</v>
      </c>
      <c r="C152" s="140">
        <v>25</v>
      </c>
      <c r="D152" s="141">
        <v>130</v>
      </c>
      <c r="E152" s="148">
        <v>61.82</v>
      </c>
      <c r="F152" s="148">
        <v>77.27</v>
      </c>
      <c r="G152" s="148">
        <v>103.03</v>
      </c>
    </row>
    <row r="153" spans="1:7" x14ac:dyDescent="0.25">
      <c r="A153" s="3" t="s">
        <v>148</v>
      </c>
      <c r="B153" s="136">
        <v>3</v>
      </c>
      <c r="C153" s="140">
        <v>20</v>
      </c>
      <c r="D153" s="141">
        <v>180</v>
      </c>
      <c r="E153" s="148">
        <v>61.82</v>
      </c>
      <c r="F153" s="148">
        <v>77.27</v>
      </c>
      <c r="G153" s="148">
        <v>103.03</v>
      </c>
    </row>
    <row r="154" spans="1:7" x14ac:dyDescent="0.25">
      <c r="A154" s="3" t="s">
        <v>154</v>
      </c>
      <c r="B154" s="136">
        <v>3</v>
      </c>
      <c r="C154" s="140">
        <v>25</v>
      </c>
      <c r="D154" s="141">
        <v>180</v>
      </c>
      <c r="E154" s="148">
        <v>61.82</v>
      </c>
      <c r="F154" s="148">
        <v>77.27</v>
      </c>
      <c r="G154" s="148">
        <v>103.03</v>
      </c>
    </row>
    <row r="155" spans="1:7" x14ac:dyDescent="0.25">
      <c r="A155" s="3" t="s">
        <v>149</v>
      </c>
      <c r="B155" s="136">
        <v>3</v>
      </c>
      <c r="C155" s="140">
        <v>32</v>
      </c>
      <c r="D155" s="141">
        <v>180</v>
      </c>
      <c r="E155" s="148">
        <v>62.78</v>
      </c>
      <c r="F155" s="148">
        <v>78.48</v>
      </c>
      <c r="G155" s="148">
        <v>104.64</v>
      </c>
    </row>
    <row r="156" spans="1:7" x14ac:dyDescent="0.25">
      <c r="A156" s="3" t="s">
        <v>155</v>
      </c>
      <c r="B156" s="136">
        <v>4</v>
      </c>
      <c r="C156" s="140">
        <v>15</v>
      </c>
      <c r="D156" s="141">
        <v>130</v>
      </c>
      <c r="E156" s="148">
        <v>65.53</v>
      </c>
      <c r="F156" s="148">
        <v>81.92</v>
      </c>
      <c r="G156" s="148">
        <v>109.21</v>
      </c>
    </row>
    <row r="157" spans="1:7" x14ac:dyDescent="0.25">
      <c r="A157" s="3" t="s">
        <v>150</v>
      </c>
      <c r="B157" s="136">
        <v>4</v>
      </c>
      <c r="C157" s="140">
        <v>20</v>
      </c>
      <c r="D157" s="141">
        <v>130</v>
      </c>
      <c r="E157" s="148">
        <v>65.53</v>
      </c>
      <c r="F157" s="148">
        <v>81.92</v>
      </c>
      <c r="G157" s="148">
        <v>109.21</v>
      </c>
    </row>
    <row r="158" spans="1:7" x14ac:dyDescent="0.25">
      <c r="A158" s="3" t="s">
        <v>156</v>
      </c>
      <c r="B158" s="136">
        <v>4</v>
      </c>
      <c r="C158" s="140">
        <v>25</v>
      </c>
      <c r="D158" s="141">
        <v>130</v>
      </c>
      <c r="E158" s="148">
        <v>65.53</v>
      </c>
      <c r="F158" s="148">
        <v>81.92</v>
      </c>
      <c r="G158" s="148">
        <v>109.21</v>
      </c>
    </row>
    <row r="159" spans="1:7" x14ac:dyDescent="0.25">
      <c r="A159" s="3" t="s">
        <v>157</v>
      </c>
      <c r="B159" s="136">
        <v>4</v>
      </c>
      <c r="C159" s="140">
        <v>20</v>
      </c>
      <c r="D159" s="141">
        <v>180</v>
      </c>
      <c r="E159" s="148">
        <v>65.53</v>
      </c>
      <c r="F159" s="148">
        <v>81.92</v>
      </c>
      <c r="G159" s="148">
        <v>109.21</v>
      </c>
    </row>
    <row r="160" spans="1:7" x14ac:dyDescent="0.25">
      <c r="A160" s="3" t="s">
        <v>158</v>
      </c>
      <c r="B160" s="136">
        <v>4</v>
      </c>
      <c r="C160" s="140">
        <v>25</v>
      </c>
      <c r="D160" s="141">
        <v>180</v>
      </c>
      <c r="E160" s="148">
        <v>65.53</v>
      </c>
      <c r="F160" s="148">
        <v>81.92</v>
      </c>
      <c r="G160" s="148">
        <v>109.21</v>
      </c>
    </row>
    <row r="161" spans="1:7" x14ac:dyDescent="0.25">
      <c r="A161" s="3" t="s">
        <v>159</v>
      </c>
      <c r="B161" s="136">
        <v>4</v>
      </c>
      <c r="C161" s="140">
        <v>32</v>
      </c>
      <c r="D161" s="141">
        <v>180</v>
      </c>
      <c r="E161" s="148">
        <v>66.55</v>
      </c>
      <c r="F161" s="148">
        <v>83.53</v>
      </c>
      <c r="G161" s="148">
        <v>110.91</v>
      </c>
    </row>
    <row r="162" spans="1:7" x14ac:dyDescent="0.25">
      <c r="A162" s="3" t="s">
        <v>160</v>
      </c>
      <c r="B162" s="136">
        <v>6</v>
      </c>
      <c r="C162" s="140">
        <v>15</v>
      </c>
      <c r="D162" s="141">
        <v>130</v>
      </c>
      <c r="E162" s="148">
        <v>68.81</v>
      </c>
      <c r="F162" s="148">
        <v>86</v>
      </c>
      <c r="G162" s="148">
        <v>114.68</v>
      </c>
    </row>
    <row r="163" spans="1:7" x14ac:dyDescent="0.25">
      <c r="A163" s="3" t="s">
        <v>174</v>
      </c>
      <c r="B163" s="136">
        <v>6</v>
      </c>
      <c r="C163" s="140">
        <v>20</v>
      </c>
      <c r="D163" s="141">
        <v>130</v>
      </c>
      <c r="E163" s="148">
        <v>68.81</v>
      </c>
      <c r="F163" s="148">
        <v>86</v>
      </c>
      <c r="G163" s="148">
        <v>114.68</v>
      </c>
    </row>
    <row r="164" spans="1:7" x14ac:dyDescent="0.25">
      <c r="A164" s="3" t="s">
        <v>161</v>
      </c>
      <c r="B164" s="136">
        <v>6</v>
      </c>
      <c r="C164" s="140">
        <v>25</v>
      </c>
      <c r="D164" s="141">
        <v>130</v>
      </c>
      <c r="E164" s="148">
        <v>68.81</v>
      </c>
      <c r="F164" s="148">
        <v>86</v>
      </c>
      <c r="G164" s="148">
        <v>114.68</v>
      </c>
    </row>
    <row r="165" spans="1:7" x14ac:dyDescent="0.25">
      <c r="A165" s="3" t="s">
        <v>151</v>
      </c>
      <c r="B165" s="136">
        <v>6</v>
      </c>
      <c r="C165" s="140">
        <v>20</v>
      </c>
      <c r="D165" s="141">
        <v>180</v>
      </c>
      <c r="E165" s="148">
        <v>68.81</v>
      </c>
      <c r="F165" s="148">
        <v>86</v>
      </c>
      <c r="G165" s="148">
        <v>114.68</v>
      </c>
    </row>
    <row r="166" spans="1:7" x14ac:dyDescent="0.25">
      <c r="A166" s="3" t="s">
        <v>162</v>
      </c>
      <c r="B166" s="136">
        <v>6</v>
      </c>
      <c r="C166" s="140">
        <v>25</v>
      </c>
      <c r="D166" s="141">
        <v>180</v>
      </c>
      <c r="E166" s="148">
        <v>68.81</v>
      </c>
      <c r="F166" s="148">
        <v>86</v>
      </c>
      <c r="G166" s="148">
        <v>114.68</v>
      </c>
    </row>
    <row r="167" spans="1:7" x14ac:dyDescent="0.25">
      <c r="A167" s="3" t="s">
        <v>163</v>
      </c>
      <c r="B167" s="136">
        <v>6</v>
      </c>
      <c r="C167" s="140">
        <v>32</v>
      </c>
      <c r="D167" s="141">
        <v>180</v>
      </c>
      <c r="E167" s="148">
        <v>69.84</v>
      </c>
      <c r="F167" s="148">
        <v>87.29</v>
      </c>
      <c r="G167" s="148">
        <v>116.4</v>
      </c>
    </row>
    <row r="168" spans="1:7" x14ac:dyDescent="0.25">
      <c r="A168" s="3" t="s">
        <v>164</v>
      </c>
      <c r="B168" s="136">
        <v>7</v>
      </c>
      <c r="C168" s="140">
        <v>15</v>
      </c>
      <c r="D168" s="141">
        <v>130</v>
      </c>
      <c r="E168" s="148">
        <v>71.900000000000006</v>
      </c>
      <c r="F168" s="148">
        <v>89.87</v>
      </c>
      <c r="G168" s="148">
        <v>119.84</v>
      </c>
    </row>
    <row r="169" spans="1:7" x14ac:dyDescent="0.25">
      <c r="A169" s="3" t="s">
        <v>173</v>
      </c>
      <c r="B169" s="136">
        <v>7</v>
      </c>
      <c r="C169" s="140">
        <v>20</v>
      </c>
      <c r="D169" s="141">
        <v>130</v>
      </c>
      <c r="E169" s="148">
        <v>71.900000000000006</v>
      </c>
      <c r="F169" s="148">
        <v>89.87</v>
      </c>
      <c r="G169" s="148">
        <v>119.84</v>
      </c>
    </row>
    <row r="170" spans="1:7" x14ac:dyDescent="0.25">
      <c r="A170" s="3" t="s">
        <v>165</v>
      </c>
      <c r="B170" s="136">
        <v>7</v>
      </c>
      <c r="C170" s="140">
        <v>25</v>
      </c>
      <c r="D170" s="141">
        <v>130</v>
      </c>
      <c r="E170" s="148">
        <v>71.900000000000006</v>
      </c>
      <c r="F170" s="148">
        <v>89.87</v>
      </c>
      <c r="G170" s="148">
        <v>119.84</v>
      </c>
    </row>
    <row r="171" spans="1:7" x14ac:dyDescent="0.25">
      <c r="A171" s="3" t="s">
        <v>152</v>
      </c>
      <c r="B171" s="136">
        <v>7</v>
      </c>
      <c r="C171" s="140">
        <v>20</v>
      </c>
      <c r="D171" s="141">
        <v>130</v>
      </c>
      <c r="E171" s="148">
        <v>71.900000000000006</v>
      </c>
      <c r="F171" s="148">
        <v>89.87</v>
      </c>
      <c r="G171" s="148">
        <v>119.84</v>
      </c>
    </row>
    <row r="172" spans="1:7" x14ac:dyDescent="0.25">
      <c r="A172" s="3" t="s">
        <v>166</v>
      </c>
      <c r="B172" s="136">
        <v>7</v>
      </c>
      <c r="C172" s="140">
        <v>25</v>
      </c>
      <c r="D172" s="141">
        <v>180</v>
      </c>
      <c r="E172" s="148">
        <v>71.900000000000006</v>
      </c>
      <c r="F172" s="148">
        <v>89.87</v>
      </c>
      <c r="G172" s="148">
        <v>119.84</v>
      </c>
    </row>
    <row r="173" spans="1:7" x14ac:dyDescent="0.25">
      <c r="A173" s="3" t="s">
        <v>167</v>
      </c>
      <c r="B173" s="136">
        <v>7</v>
      </c>
      <c r="C173" s="140">
        <v>32</v>
      </c>
      <c r="D173" s="141">
        <v>180</v>
      </c>
      <c r="E173" s="148">
        <v>75.77</v>
      </c>
      <c r="F173" s="148">
        <v>94.71</v>
      </c>
      <c r="G173" s="148">
        <v>126.29</v>
      </c>
    </row>
    <row r="174" spans="1:7" x14ac:dyDescent="0.25">
      <c r="A174" s="3" t="s">
        <v>168</v>
      </c>
      <c r="B174" s="136">
        <v>8</v>
      </c>
      <c r="C174" s="140">
        <v>25</v>
      </c>
      <c r="D174" s="141">
        <v>130</v>
      </c>
      <c r="E174" s="148">
        <v>113.09</v>
      </c>
      <c r="F174" s="148">
        <v>141.37</v>
      </c>
      <c r="G174" s="148">
        <v>188.49</v>
      </c>
    </row>
    <row r="175" spans="1:7" x14ac:dyDescent="0.25">
      <c r="A175" s="3" t="s">
        <v>169</v>
      </c>
      <c r="B175" s="136">
        <v>8</v>
      </c>
      <c r="C175" s="140">
        <v>32</v>
      </c>
      <c r="D175" s="141">
        <v>130</v>
      </c>
      <c r="E175" s="148">
        <v>118.22</v>
      </c>
      <c r="F175" s="148">
        <v>147.77000000000001</v>
      </c>
      <c r="G175" s="148">
        <v>197.03</v>
      </c>
    </row>
    <row r="176" spans="1:7" x14ac:dyDescent="0.25">
      <c r="A176" s="3" t="s">
        <v>170</v>
      </c>
      <c r="B176" s="136">
        <v>8</v>
      </c>
      <c r="C176" s="140">
        <v>25</v>
      </c>
      <c r="D176" s="141">
        <v>180</v>
      </c>
      <c r="E176" s="148">
        <v>113.09</v>
      </c>
      <c r="F176" s="148">
        <v>141.37</v>
      </c>
      <c r="G176" s="148">
        <v>187.2</v>
      </c>
    </row>
    <row r="177" spans="1:7" ht="15.75" thickBot="1" x14ac:dyDescent="0.3">
      <c r="A177" s="3" t="s">
        <v>171</v>
      </c>
      <c r="B177" s="137">
        <v>8</v>
      </c>
      <c r="C177" s="142">
        <v>32</v>
      </c>
      <c r="D177" s="143">
        <v>180</v>
      </c>
      <c r="E177" s="148">
        <v>118.22</v>
      </c>
      <c r="F177" s="148">
        <v>147.77000000000001</v>
      </c>
      <c r="G177" s="148">
        <v>197.03</v>
      </c>
    </row>
    <row r="178" spans="1:7" ht="15.75" thickBot="1" x14ac:dyDescent="0.3">
      <c r="A178" s="128" t="s">
        <v>172</v>
      </c>
    </row>
    <row r="181" spans="1:7" ht="18.75" x14ac:dyDescent="0.3">
      <c r="A181" s="164" t="s">
        <v>294</v>
      </c>
    </row>
    <row r="183" spans="1:7" x14ac:dyDescent="0.25">
      <c r="A183" t="s">
        <v>295</v>
      </c>
    </row>
    <row r="184" spans="1:7" x14ac:dyDescent="0.25">
      <c r="A184" t="s">
        <v>296</v>
      </c>
    </row>
    <row r="185" spans="1:7" x14ac:dyDescent="0.25">
      <c r="A185" t="s">
        <v>297</v>
      </c>
    </row>
    <row r="186" spans="1:7" x14ac:dyDescent="0.25">
      <c r="A186" t="s">
        <v>298</v>
      </c>
    </row>
    <row r="187" spans="1:7" x14ac:dyDescent="0.25">
      <c r="A187" t="s">
        <v>300</v>
      </c>
    </row>
    <row r="188" spans="1:7" x14ac:dyDescent="0.25">
      <c r="A188" s="165" t="s">
        <v>299</v>
      </c>
    </row>
  </sheetData>
  <mergeCells count="2">
    <mergeCell ref="A11:A13"/>
    <mergeCell ref="B10:G12"/>
  </mergeCells>
  <pageMargins left="0.19685039370078741" right="0.27559055118110237" top="0.15748031496062992" bottom="0.15748031496062992" header="0.11811023622047245" footer="0.15748031496062992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magdanova or</dc:creator>
  <cp:lastModifiedBy>Шастин Евгений Владимирович</cp:lastModifiedBy>
  <cp:lastPrinted>2015-03-02T09:34:10Z</cp:lastPrinted>
  <dcterms:created xsi:type="dcterms:W3CDTF">2011-01-11T14:01:23Z</dcterms:created>
  <dcterms:modified xsi:type="dcterms:W3CDTF">2015-07-14T14:04:59Z</dcterms:modified>
</cp:coreProperties>
</file>